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setsu\Desktop\Fw公営企業に係る経営比較分析表（平成29年度決算）の分析等について（照会）\"/>
    </mc:Choice>
  </mc:AlternateContent>
  <workbookProtection workbookAlgorithmName="SHA-512" workbookHashValue="lDWGY6sYW7VnLcXt8fq11VjW64vxk5MJCFbDzglEhQK6ZuDC8xHXHStOJbKI/xdyC25NKKdLvSvZGu+GarjODQ==" workbookSaltValue="ajQtdkB1A8kb41j3WIpmGg==" workbookSpinCount="100000" lockStructure="1"/>
  <bookViews>
    <workbookView xWindow="0" yWindow="0" windowWidth="21450" windowHeight="93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<sst xmlns="http://schemas.openxmlformats.org/spreadsheetml/2006/main" count="240" uniqueCount="125">
  <si>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</si>
  <si>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</si>
  <si>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</si>
  <si>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</si>
  <si>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</si>
  <si>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</si>
  <si>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</si>
  <si>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</si>
  <si>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</si>
  <si>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</si>
  <si>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</si>
  <si>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</si>
  <si>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</si>
  <si>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</si>
  <si>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</si>
  <si>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</si>
  <si>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</si>
  <si>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</si>
  <si>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</si>
  <si>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</si>
  <si>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</si>
  <si>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</si>
  <si>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</si>
  <si>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</si>
  <si>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</si>
  <si>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</si>
  <si>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</si>
  <si>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</si>
  <si>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</si>
  <si>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</si>
  <si>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</si>
  <si>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</si>
  <si>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</si>
  <si>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</si>
  <si>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</si>
  <si>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</si>
  <si>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</si>
  <si>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</si>
  <si>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</si>
  <si>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</si>
  <si>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</si>
  <si>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</si>
  <si>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</si>
  <si>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</si>
  <si>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</si>
  <si>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</si>
  <si>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</si>
  <si>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</si>
  <si>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</si>
  <si>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</si>
  <si>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</si>
  <si>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</si>
  <si>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</si>
  <si>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</si>
  <si>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</si>
  <si>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</si>
  <si>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</si>
  <si>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</si>
  <si>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</si>
  <si>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</si>
  <si>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</si>
  <si>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</si>
  <si>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</si>
  <si>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</si>
  <si>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</si>
  <si>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</si>
  <si>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</si>
  <si>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</si>
  <si>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</si>
  <si>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</si>
  <si>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</si>
  <si>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</si>
  <si>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</si>
  <si>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</si>
  <si>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</si>
  <si>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</si>
  <si>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</si>
  <si>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</si>
  <si>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</si>
  <si>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</si>
  <si>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</si>
  <si>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</si>
  <si>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</si>
  <si>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</si>
  <si>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</si>
  <si>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</si>
  <si>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</si>
  <si>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</si>
  <si>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</si>
  <si>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</si>
  <si>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</si>
  <si>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</si>
  <si>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</si>
  <si>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</si>
  <si>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</si>
  <si>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</si>
  <si>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</si>
  <si>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</si>
  <si>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</si>
  <si>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</si>
  <si>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</si>
  <si>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</si>
  <si>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</si>
  <si>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</si>
  <si>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</si>
  <si>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</si>
  <si>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</si>
  <si>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</si>
  <si>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</si>
  <si>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</si>
  <si>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</si>
  <si>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</si>
  <si>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</si>
  <si>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</si>
  <si>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</si>
  <si>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</si>
  <si>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</si>
  <si>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</si>
  <si>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</si>
  <si>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</si>
  <si>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</si>
  <si>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</si>
  <si>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③類似団体と下回っている。
農業集落排水の管渠については、法定耐用年数が経過するまで、期間があるため、計画的な更新が必要な時期は未定である。</t>
    <rPh sb="1" eb="3">
      <t>ルイジ</t>
    </rPh>
    <rPh sb="3" eb="5">
      <t>ダンタイ</t>
    </rPh>
    <rPh sb="6" eb="8">
      <t>シタマワ</t>
    </rPh>
    <rPh sb="14" eb="16">
      <t>ノウギョウ</t>
    </rPh>
    <rPh sb="16" eb="18">
      <t>シュウラク</t>
    </rPh>
    <rPh sb="18" eb="20">
      <t>ハイスイ</t>
    </rPh>
    <rPh sb="21" eb="23">
      <t>カンキョ</t>
    </rPh>
    <rPh sb="29" eb="31">
      <t>ホウテイ</t>
    </rPh>
    <rPh sb="31" eb="33">
      <t>タイヨウ</t>
    </rPh>
    <rPh sb="33" eb="35">
      <t>ネンスウ</t>
    </rPh>
    <rPh sb="36" eb="38">
      <t>ケイカ</t>
    </rPh>
    <rPh sb="43" eb="45">
      <t>キカン</t>
    </rPh>
    <rPh sb="51" eb="54">
      <t>ケイカクテキ</t>
    </rPh>
    <rPh sb="55" eb="57">
      <t>コウシン</t>
    </rPh>
    <rPh sb="58" eb="60">
      <t>ヒツヨウ</t>
    </rPh>
    <rPh sb="61" eb="63">
      <t>ジキ</t>
    </rPh>
    <rPh sb="64" eb="66">
      <t>ミテイ</t>
    </rPh>
    <phoneticPr fontId="4"/>
  </si>
  <si>
    <t>①継続的に100%を下回る赤字経営のため、料金水準の適正化に努める。
④類似団体と比較して、企業債残高割合が多い。
⑤継続的に類似団体の平均を下回っており、経費を使用料以外の収入に依存している。
⑥有収水量1㎥にかかる汚水処理原価は、類似団体平均を上回っており、汚水処理コストの削減や、接続率の向上によって、経営改善に努める。
⑦類似団体を下回っているので、適切な施設稼働規模になるよう努める。
⑧70%で推移しており、類似団体を下回っている。
以上のことから、類似団体とおおむね近い経営状況にあるが、料金水準の適正化、汚水処理コストの削減、接続率の向上といった経営改善を図っていく。</t>
    <rPh sb="1" eb="4">
      <t>ケイゾクテキ</t>
    </rPh>
    <rPh sb="10" eb="12">
      <t>シタマワ</t>
    </rPh>
    <rPh sb="13" eb="15">
      <t>アカジ</t>
    </rPh>
    <rPh sb="15" eb="17">
      <t>ケイエイ</t>
    </rPh>
    <rPh sb="21" eb="23">
      <t>リョウキン</t>
    </rPh>
    <rPh sb="23" eb="25">
      <t>スイジュン</t>
    </rPh>
    <rPh sb="26" eb="29">
      <t>テキセイカ</t>
    </rPh>
    <rPh sb="30" eb="31">
      <t>ツト</t>
    </rPh>
    <rPh sb="36" eb="38">
      <t>ルイジ</t>
    </rPh>
    <rPh sb="38" eb="40">
      <t>ダンタイ</t>
    </rPh>
    <rPh sb="41" eb="43">
      <t>ヒカク</t>
    </rPh>
    <rPh sb="46" eb="48">
      <t>キギョウ</t>
    </rPh>
    <rPh sb="48" eb="49">
      <t>サイ</t>
    </rPh>
    <rPh sb="49" eb="51">
      <t>ザンダカ</t>
    </rPh>
    <rPh sb="51" eb="53">
      <t>ワリアイ</t>
    </rPh>
    <rPh sb="54" eb="55">
      <t>オオ</t>
    </rPh>
    <rPh sb="59" eb="61">
      <t>ケイゾク</t>
    </rPh>
    <rPh sb="61" eb="62">
      <t>テキ</t>
    </rPh>
    <rPh sb="63" eb="65">
      <t>ルイジ</t>
    </rPh>
    <rPh sb="65" eb="67">
      <t>ダンタイ</t>
    </rPh>
    <rPh sb="68" eb="70">
      <t>ヘイキン</t>
    </rPh>
    <rPh sb="71" eb="73">
      <t>シタマワ</t>
    </rPh>
    <rPh sb="78" eb="80">
      <t>ケイヒ</t>
    </rPh>
    <rPh sb="81" eb="84">
      <t>シヨウリョウ</t>
    </rPh>
    <rPh sb="84" eb="86">
      <t>イガイ</t>
    </rPh>
    <rPh sb="87" eb="89">
      <t>シュウニュウ</t>
    </rPh>
    <rPh sb="90" eb="92">
      <t>イゾン</t>
    </rPh>
    <rPh sb="99" eb="101">
      <t>ユウシュウ</t>
    </rPh>
    <rPh sb="101" eb="103">
      <t>スイリョウ</t>
    </rPh>
    <rPh sb="109" eb="111">
      <t>オスイ</t>
    </rPh>
    <rPh sb="111" eb="113">
      <t>ショリ</t>
    </rPh>
    <rPh sb="113" eb="115">
      <t>ゲンカ</t>
    </rPh>
    <rPh sb="117" eb="119">
      <t>ルイジ</t>
    </rPh>
    <rPh sb="119" eb="121">
      <t>ダンタイ</t>
    </rPh>
    <rPh sb="121" eb="123">
      <t>ヘイキン</t>
    </rPh>
    <rPh sb="124" eb="126">
      <t>ウワマワ</t>
    </rPh>
    <rPh sb="131" eb="133">
      <t>オスイ</t>
    </rPh>
    <rPh sb="133" eb="135">
      <t>ショリ</t>
    </rPh>
    <rPh sb="139" eb="141">
      <t>サクゲン</t>
    </rPh>
    <rPh sb="143" eb="145">
      <t>セツゾク</t>
    </rPh>
    <rPh sb="145" eb="146">
      <t>リツ</t>
    </rPh>
    <rPh sb="147" eb="149">
      <t>コウジョウ</t>
    </rPh>
    <rPh sb="154" eb="156">
      <t>ケイエイ</t>
    </rPh>
    <rPh sb="156" eb="158">
      <t>カイゼン</t>
    </rPh>
    <rPh sb="159" eb="160">
      <t>ツト</t>
    </rPh>
    <rPh sb="165" eb="167">
      <t>ルイジ</t>
    </rPh>
    <rPh sb="167" eb="169">
      <t>ダンタイ</t>
    </rPh>
    <rPh sb="170" eb="172">
      <t>シタマワ</t>
    </rPh>
    <rPh sb="179" eb="181">
      <t>テキセツ</t>
    </rPh>
    <rPh sb="182" eb="184">
      <t>シセツ</t>
    </rPh>
    <rPh sb="184" eb="186">
      <t>カドウ</t>
    </rPh>
    <rPh sb="186" eb="188">
      <t>キボ</t>
    </rPh>
    <rPh sb="193" eb="194">
      <t>ツト</t>
    </rPh>
    <rPh sb="203" eb="205">
      <t>スイイ</t>
    </rPh>
    <rPh sb="210" eb="212">
      <t>ルイジ</t>
    </rPh>
    <rPh sb="212" eb="214">
      <t>ダンタイ</t>
    </rPh>
    <rPh sb="215" eb="217">
      <t>シタマワ</t>
    </rPh>
    <rPh sb="223" eb="225">
      <t>イジョウ</t>
    </rPh>
    <rPh sb="231" eb="233">
      <t>ルイジ</t>
    </rPh>
    <rPh sb="233" eb="235">
      <t>ダンタイ</t>
    </rPh>
    <rPh sb="240" eb="241">
      <t>チカ</t>
    </rPh>
    <rPh sb="251" eb="253">
      <t>リョウキン</t>
    </rPh>
    <rPh sb="253" eb="255">
      <t>スイジュン</t>
    </rPh>
    <rPh sb="256" eb="259">
      <t>テキセイカ</t>
    </rPh>
    <rPh sb="260" eb="262">
      <t>オスイ</t>
    </rPh>
    <rPh sb="262" eb="264">
      <t>ショリ</t>
    </rPh>
    <rPh sb="268" eb="270">
      <t>サクゲン</t>
    </rPh>
    <rPh sb="271" eb="273">
      <t>セツゾク</t>
    </rPh>
    <rPh sb="273" eb="274">
      <t>リツ</t>
    </rPh>
    <rPh sb="275" eb="277">
      <t>コウジョウ</t>
    </rPh>
    <rPh sb="281" eb="283">
      <t>ケイエイ</t>
    </rPh>
    <rPh sb="283" eb="285">
      <t>カイゼン</t>
    </rPh>
    <rPh sb="286" eb="287">
      <t>ハカ</t>
    </rPh>
    <phoneticPr fontId="4"/>
  </si>
  <si>
    <t>農業集落排水事業は類似団体におおむね近い経営状況にあるといえる。
使用料以外の収入に依存している部分が大きいため、料金水準の適正化、汚水処理コストの削減行い健全な経営に努める。
平成29年度に策定した「五戸町農業集落排水事業経営戦略」に即した経営改善に取り組んでいく。</t>
    <rPh sb="0" eb="2">
      <t>ノウギョウ</t>
    </rPh>
    <rPh sb="2" eb="4">
      <t>シュウラク</t>
    </rPh>
    <rPh sb="4" eb="6">
      <t>ハイスイ</t>
    </rPh>
    <rPh sb="6" eb="8">
      <t>ジギョウ</t>
    </rPh>
    <rPh sb="9" eb="11">
      <t>ルイジ</t>
    </rPh>
    <rPh sb="11" eb="13">
      <t>ダンタイ</t>
    </rPh>
    <rPh sb="18" eb="19">
      <t>チカ</t>
    </rPh>
    <rPh sb="20" eb="22">
      <t>ケイエイ</t>
    </rPh>
    <rPh sb="22" eb="24">
      <t>ジョウキョウ</t>
    </rPh>
    <rPh sb="33" eb="36">
      <t>シヨウリョウ</t>
    </rPh>
    <rPh sb="36" eb="38">
      <t>イガイ</t>
    </rPh>
    <rPh sb="39" eb="41">
      <t>シュウニュウ</t>
    </rPh>
    <rPh sb="42" eb="44">
      <t>イゾン</t>
    </rPh>
    <rPh sb="48" eb="50">
      <t>ブブン</t>
    </rPh>
    <rPh sb="51" eb="52">
      <t>オオ</t>
    </rPh>
    <rPh sb="76" eb="77">
      <t>オコナ</t>
    </rPh>
    <rPh sb="78" eb="80">
      <t>ケンゼン</t>
    </rPh>
    <rPh sb="81" eb="83">
      <t>ケイエイ</t>
    </rPh>
    <rPh sb="84" eb="85">
      <t>ツト</t>
    </rPh>
    <rPh sb="89" eb="91">
      <t>ヘイセイ</t>
    </rPh>
    <rPh sb="93" eb="94">
      <t>ネン</t>
    </rPh>
    <rPh sb="94" eb="95">
      <t>ド</t>
    </rPh>
    <rPh sb="101" eb="104">
      <t>ゴノヘマチ</t>
    </rPh>
    <rPh sb="104" eb="106">
      <t>ノウギョウ</t>
    </rPh>
    <rPh sb="106" eb="108">
      <t>シュウラク</t>
    </rPh>
    <rPh sb="108" eb="110">
      <t>ハイスイ</t>
    </rPh>
    <rPh sb="110" eb="112">
      <t>ジギョウ</t>
    </rPh>
    <rPh sb="112" eb="114">
      <t>ケイエイ</t>
    </rPh>
    <rPh sb="114" eb="116">
      <t>センリャク</t>
    </rPh>
    <rPh sb="118" eb="119">
      <t>ソク</t>
    </rPh>
    <rPh sb="121" eb="123">
      <t>ケイエイ</t>
    </rPh>
    <rPh sb="123" eb="125">
      <t>カイゼン</t>
    </rPh>
    <rPh sb="126" eb="127">
      <t>ト</t>
    </rPh>
    <rPh sb="128" eb="12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</si>
</sst>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63-42C5-BB6A-4AB3CFFF10C4}"/>
            </c:ext>
          </c:extLst>
        </c:ser>
        <c:dLbls>
          <c:showLegendKey val="0"/>
          <c:showVal val="0"/>
          <c:showCatName val="0"/>
          <c:showSerName val="0"/>
          <c:showPercent val="0"/>
          <c:showBubbleSize val="0"/>
        </c:dLbls>
        <c:gapWidth val="150"/>
        <c:axId val="230548280"/>
        <c:axId val="23054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0.05</c:v>
                </c:pt>
                <c:pt idx="4">
                  <c:v>0.44</c:v>
                </c:pt>
              </c:numCache>
            </c:numRef>
          </c:val>
          <c:smooth val="0"/>
          <c:extLst xmlns:c16r2="http://schemas.microsoft.com/office/drawing/2015/06/chart">
            <c:ext xmlns:c16="http://schemas.microsoft.com/office/drawing/2014/chart" uri="{C3380CC4-5D6E-409C-BE32-E72D297353CC}">
              <c16:uniqueId val="{00000001-D663-42C5-BB6A-4AB3CFFF10C4}"/>
            </c:ext>
          </c:extLst>
        </c:ser>
        <c:dLbls>
          <c:showLegendKey val="0"/>
          <c:showVal val="0"/>
          <c:showCatName val="0"/>
          <c:showSerName val="0"/>
          <c:showPercent val="0"/>
          <c:showBubbleSize val="0"/>
        </c:dLbls>
        <c:marker val="1"/>
        <c:smooth val="0"/>
        <c:axId val="230548280"/>
        <c:axId val="230548664"/>
      </c:lineChart>
      <c:dateAx>
        <c:axId val="230548280"/>
        <c:scaling>
          <c:orientation val="minMax"/>
        </c:scaling>
        <c:delete val="1"/>
        <c:axPos val="b"/>
        <c:numFmt formatCode="ge" sourceLinked="1"/>
        <c:majorTickMark val="none"/>
        <c:minorTickMark val="none"/>
        <c:tickLblPos val="none"/>
        <c:crossAx val="230548664"/>
        <c:crosses val="autoZero"/>
        <c:auto val="1"/>
        <c:lblOffset val="100"/>
        <c:baseTimeUnit val="years"/>
      </c:dateAx>
      <c:valAx>
        <c:axId val="23054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4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42.63</c:v>
                </c:pt>
                <c:pt idx="1">
                  <c:v>42.63</c:v>
                </c:pt>
                <c:pt idx="2">
                  <c:v>42.63</c:v>
                </c:pt>
                <c:pt idx="3">
                  <c:v>42.63</c:v>
                </c:pt>
                <c:pt idx="4">
                  <c:v>42.63</c:v>
                </c:pt>
              </c:numCache>
            </c:numRef>
          </c:val>
          <c:extLst xmlns:c16r2="http://schemas.microsoft.com/office/drawing/2015/06/chart">
            <c:ext xmlns:c16="http://schemas.microsoft.com/office/drawing/2014/chart" uri="{C3380CC4-5D6E-409C-BE32-E72D297353CC}">
              <c16:uniqueId val="{00000000-CFF1-4907-8AC2-1A6525F5F361}"/>
            </c:ext>
          </c:extLst>
        </c:ser>
        <c:dLbls>
          <c:showLegendKey val="0"/>
          <c:showVal val="0"/>
          <c:showCatName val="0"/>
          <c:showSerName val="0"/>
          <c:showPercent val="0"/>
          <c:showBubbleSize val="0"/>
        </c:dLbls>
        <c:gapWidth val="150"/>
        <c:axId val="231421360"/>
        <c:axId val="23142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56</c:v>
                </c:pt>
                <c:pt idx="4">
                  <c:v>56.01</c:v>
                </c:pt>
              </c:numCache>
            </c:numRef>
          </c:val>
          <c:smooth val="0"/>
          <c:extLst xmlns:c16r2="http://schemas.microsoft.com/office/drawing/2015/06/chart">
            <c:ext xmlns:c16="http://schemas.microsoft.com/office/drawing/2014/chart" uri="{C3380CC4-5D6E-409C-BE32-E72D297353CC}">
              <c16:uniqueId val="{00000001-CFF1-4907-8AC2-1A6525F5F361}"/>
            </c:ext>
          </c:extLst>
        </c:ser>
        <c:dLbls>
          <c:showLegendKey val="0"/>
          <c:showVal val="0"/>
          <c:showCatName val="0"/>
          <c:showSerName val="0"/>
          <c:showPercent val="0"/>
          <c:showBubbleSize val="0"/>
        </c:dLbls>
        <c:marker val="1"/>
        <c:smooth val="0"/>
        <c:axId val="231421360"/>
        <c:axId val="231421752"/>
      </c:lineChart>
      <c:dateAx>
        <c:axId val="231421360"/>
        <c:scaling>
          <c:orientation val="minMax"/>
        </c:scaling>
        <c:delete val="1"/>
        <c:axPos val="b"/>
        <c:numFmt formatCode="ge" sourceLinked="1"/>
        <c:majorTickMark val="none"/>
        <c:minorTickMark val="none"/>
        <c:tickLblPos val="none"/>
        <c:crossAx val="231421752"/>
        <c:crosses val="autoZero"/>
        <c:auto val="1"/>
        <c:lblOffset val="100"/>
        <c:baseTimeUnit val="years"/>
      </c:dateAx>
      <c:valAx>
        <c:axId val="23142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2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71.19</c:v>
                </c:pt>
                <c:pt idx="1">
                  <c:v>71.290000000000006</c:v>
                </c:pt>
                <c:pt idx="2">
                  <c:v>71.16</c:v>
                </c:pt>
                <c:pt idx="3">
                  <c:v>70.98</c:v>
                </c:pt>
                <c:pt idx="4">
                  <c:v>71.23</c:v>
                </c:pt>
              </c:numCache>
            </c:numRef>
          </c:val>
          <c:extLst xmlns:c16r2="http://schemas.microsoft.com/office/drawing/2015/06/chart">
            <c:ext xmlns:c16="http://schemas.microsoft.com/office/drawing/2014/chart" uri="{C3380CC4-5D6E-409C-BE32-E72D297353CC}">
              <c16:uniqueId val="{00000000-1183-4593-B031-AA49C889923E}"/>
            </c:ext>
          </c:extLst>
        </c:ser>
        <c:dLbls>
          <c:showLegendKey val="0"/>
          <c:showVal val="0"/>
          <c:showCatName val="0"/>
          <c:showSerName val="0"/>
          <c:showPercent val="0"/>
          <c:showBubbleSize val="0"/>
        </c:dLbls>
        <c:gapWidth val="150"/>
        <c:axId val="231422928"/>
        <c:axId val="23142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89.51</c:v>
                </c:pt>
                <c:pt idx="4">
                  <c:v>89.77</c:v>
                </c:pt>
              </c:numCache>
            </c:numRef>
          </c:val>
          <c:smooth val="0"/>
          <c:extLst xmlns:c16r2="http://schemas.microsoft.com/office/drawing/2015/06/chart">
            <c:ext xmlns:c16="http://schemas.microsoft.com/office/drawing/2014/chart" uri="{C3380CC4-5D6E-409C-BE32-E72D297353CC}">
              <c16:uniqueId val="{00000001-1183-4593-B031-AA49C889923E}"/>
            </c:ext>
          </c:extLst>
        </c:ser>
        <c:dLbls>
          <c:showLegendKey val="0"/>
          <c:showVal val="0"/>
          <c:showCatName val="0"/>
          <c:showSerName val="0"/>
          <c:showPercent val="0"/>
          <c:showBubbleSize val="0"/>
        </c:dLbls>
        <c:marker val="1"/>
        <c:smooth val="0"/>
        <c:axId val="231422928"/>
        <c:axId val="231423320"/>
      </c:lineChart>
      <c:dateAx>
        <c:axId val="231422928"/>
        <c:scaling>
          <c:orientation val="minMax"/>
        </c:scaling>
        <c:delete val="1"/>
        <c:axPos val="b"/>
        <c:numFmt formatCode="ge" sourceLinked="1"/>
        <c:majorTickMark val="none"/>
        <c:minorTickMark val="none"/>
        <c:tickLblPos val="none"/>
        <c:crossAx val="231423320"/>
        <c:crosses val="autoZero"/>
        <c:auto val="1"/>
        <c:lblOffset val="100"/>
        <c:baseTimeUnit val="years"/>
      </c:dateAx>
      <c:valAx>
        <c:axId val="23142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2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45.44</c:v>
                </c:pt>
                <c:pt idx="1">
                  <c:v>46.36</c:v>
                </c:pt>
                <c:pt idx="2">
                  <c:v>47.56</c:v>
                </c:pt>
                <c:pt idx="3">
                  <c:v>52.96</c:v>
                </c:pt>
                <c:pt idx="4">
                  <c:v>53.14</c:v>
                </c:pt>
              </c:numCache>
            </c:numRef>
          </c:val>
          <c:extLst xmlns:c16r2="http://schemas.microsoft.com/office/drawing/2015/06/chart">
            <c:ext xmlns:c16="http://schemas.microsoft.com/office/drawing/2014/chart" uri="{C3380CC4-5D6E-409C-BE32-E72D297353CC}">
              <c16:uniqueId val="{00000000-BEF0-4ECC-8F1C-90E5E32339A9}"/>
            </c:ext>
          </c:extLst>
        </c:ser>
        <c:dLbls>
          <c:showLegendKey val="0"/>
          <c:showVal val="0"/>
          <c:showCatName val="0"/>
          <c:showSerName val="0"/>
          <c:showPercent val="0"/>
          <c:showBubbleSize val="0"/>
        </c:dLbls>
        <c:gapWidth val="150"/>
        <c:axId val="230495784"/>
        <c:axId val="23049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F0-4ECC-8F1C-90E5E32339A9}"/>
            </c:ext>
          </c:extLst>
        </c:ser>
        <c:dLbls>
          <c:showLegendKey val="0"/>
          <c:showVal val="0"/>
          <c:showCatName val="0"/>
          <c:showSerName val="0"/>
          <c:showPercent val="0"/>
          <c:showBubbleSize val="0"/>
        </c:dLbls>
        <c:marker val="1"/>
        <c:smooth val="0"/>
        <c:axId val="230495784"/>
        <c:axId val="230496168"/>
      </c:lineChart>
      <c:dateAx>
        <c:axId val="230495784"/>
        <c:scaling>
          <c:orientation val="minMax"/>
        </c:scaling>
        <c:delete val="1"/>
        <c:axPos val="b"/>
        <c:numFmt formatCode="ge" sourceLinked="1"/>
        <c:majorTickMark val="none"/>
        <c:minorTickMark val="none"/>
        <c:tickLblPos val="none"/>
        <c:crossAx val="230496168"/>
        <c:crosses val="autoZero"/>
        <c:auto val="1"/>
        <c:lblOffset val="100"/>
        <c:baseTimeUnit val="years"/>
      </c:dateAx>
      <c:valAx>
        <c:axId val="23049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9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AA-4976-AC24-9C61AF4DDF4A}"/>
            </c:ext>
          </c:extLst>
        </c:ser>
        <c:dLbls>
          <c:showLegendKey val="0"/>
          <c:showVal val="0"/>
          <c:showCatName val="0"/>
          <c:showSerName val="0"/>
          <c:showPercent val="0"/>
          <c:showBubbleSize val="0"/>
        </c:dLbls>
        <c:gapWidth val="150"/>
        <c:axId val="231087128"/>
        <c:axId val="23108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AA-4976-AC24-9C61AF4DDF4A}"/>
            </c:ext>
          </c:extLst>
        </c:ser>
        <c:dLbls>
          <c:showLegendKey val="0"/>
          <c:showVal val="0"/>
          <c:showCatName val="0"/>
          <c:showSerName val="0"/>
          <c:showPercent val="0"/>
          <c:showBubbleSize val="0"/>
        </c:dLbls>
        <c:marker val="1"/>
        <c:smooth val="0"/>
        <c:axId val="231087128"/>
        <c:axId val="231087512"/>
      </c:lineChart>
      <c:dateAx>
        <c:axId val="231087128"/>
        <c:scaling>
          <c:orientation val="minMax"/>
        </c:scaling>
        <c:delete val="1"/>
        <c:axPos val="b"/>
        <c:numFmt formatCode="ge" sourceLinked="1"/>
        <c:majorTickMark val="none"/>
        <c:minorTickMark val="none"/>
        <c:tickLblPos val="none"/>
        <c:crossAx val="231087512"/>
        <c:crosses val="autoZero"/>
        <c:auto val="1"/>
        <c:lblOffset val="100"/>
        <c:baseTimeUnit val="years"/>
      </c:dateAx>
      <c:valAx>
        <c:axId val="23108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8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53-43B9-A73E-CCA48BCA197A}"/>
            </c:ext>
          </c:extLst>
        </c:ser>
        <c:dLbls>
          <c:showLegendKey val="0"/>
          <c:showVal val="0"/>
          <c:showCatName val="0"/>
          <c:showSerName val="0"/>
          <c:showPercent val="0"/>
          <c:showBubbleSize val="0"/>
        </c:dLbls>
        <c:gapWidth val="150"/>
        <c:axId val="231156144"/>
        <c:axId val="23115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53-43B9-A73E-CCA48BCA197A}"/>
            </c:ext>
          </c:extLst>
        </c:ser>
        <c:dLbls>
          <c:showLegendKey val="0"/>
          <c:showVal val="0"/>
          <c:showCatName val="0"/>
          <c:showSerName val="0"/>
          <c:showPercent val="0"/>
          <c:showBubbleSize val="0"/>
        </c:dLbls>
        <c:marker val="1"/>
        <c:smooth val="0"/>
        <c:axId val="231156144"/>
        <c:axId val="231156536"/>
      </c:lineChart>
      <c:dateAx>
        <c:axId val="231156144"/>
        <c:scaling>
          <c:orientation val="minMax"/>
        </c:scaling>
        <c:delete val="1"/>
        <c:axPos val="b"/>
        <c:numFmt formatCode="ge" sourceLinked="1"/>
        <c:majorTickMark val="none"/>
        <c:minorTickMark val="none"/>
        <c:tickLblPos val="none"/>
        <c:crossAx val="231156536"/>
        <c:crosses val="autoZero"/>
        <c:auto val="1"/>
        <c:lblOffset val="100"/>
        <c:baseTimeUnit val="years"/>
      </c:dateAx>
      <c:valAx>
        <c:axId val="23115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5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6E-498A-A105-692EB2511272}"/>
            </c:ext>
          </c:extLst>
        </c:ser>
        <c:dLbls>
          <c:showLegendKey val="0"/>
          <c:showVal val="0"/>
          <c:showCatName val="0"/>
          <c:showSerName val="0"/>
          <c:showPercent val="0"/>
          <c:showBubbleSize val="0"/>
        </c:dLbls>
        <c:gapWidth val="150"/>
        <c:axId val="231157712"/>
        <c:axId val="23115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6E-498A-A105-692EB2511272}"/>
            </c:ext>
          </c:extLst>
        </c:ser>
        <c:dLbls>
          <c:showLegendKey val="0"/>
          <c:showVal val="0"/>
          <c:showCatName val="0"/>
          <c:showSerName val="0"/>
          <c:showPercent val="0"/>
          <c:showBubbleSize val="0"/>
        </c:dLbls>
        <c:marker val="1"/>
        <c:smooth val="0"/>
        <c:axId val="231157712"/>
        <c:axId val="231158104"/>
      </c:lineChart>
      <c:dateAx>
        <c:axId val="231157712"/>
        <c:scaling>
          <c:orientation val="minMax"/>
        </c:scaling>
        <c:delete val="1"/>
        <c:axPos val="b"/>
        <c:numFmt formatCode="ge" sourceLinked="1"/>
        <c:majorTickMark val="none"/>
        <c:minorTickMark val="none"/>
        <c:tickLblPos val="none"/>
        <c:crossAx val="231158104"/>
        <c:crosses val="autoZero"/>
        <c:auto val="1"/>
        <c:lblOffset val="100"/>
        <c:baseTimeUnit val="years"/>
      </c:dateAx>
      <c:valAx>
        <c:axId val="23115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5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4B-404E-A250-927E042E6F55}"/>
            </c:ext>
          </c:extLst>
        </c:ser>
        <c:dLbls>
          <c:showLegendKey val="0"/>
          <c:showVal val="0"/>
          <c:showCatName val="0"/>
          <c:showSerName val="0"/>
          <c:showPercent val="0"/>
          <c:showBubbleSize val="0"/>
        </c:dLbls>
        <c:gapWidth val="150"/>
        <c:axId val="231159280"/>
        <c:axId val="23115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4B-404E-A250-927E042E6F55}"/>
            </c:ext>
          </c:extLst>
        </c:ser>
        <c:dLbls>
          <c:showLegendKey val="0"/>
          <c:showVal val="0"/>
          <c:showCatName val="0"/>
          <c:showSerName val="0"/>
          <c:showPercent val="0"/>
          <c:showBubbleSize val="0"/>
        </c:dLbls>
        <c:marker val="1"/>
        <c:smooth val="0"/>
        <c:axId val="231159280"/>
        <c:axId val="231159672"/>
      </c:lineChart>
      <c:dateAx>
        <c:axId val="231159280"/>
        <c:scaling>
          <c:orientation val="minMax"/>
        </c:scaling>
        <c:delete val="1"/>
        <c:axPos val="b"/>
        <c:numFmt formatCode="ge" sourceLinked="1"/>
        <c:majorTickMark val="none"/>
        <c:minorTickMark val="none"/>
        <c:tickLblPos val="none"/>
        <c:crossAx val="231159672"/>
        <c:crosses val="autoZero"/>
        <c:auto val="1"/>
        <c:lblOffset val="100"/>
        <c:baseTimeUnit val="years"/>
      </c:dateAx>
      <c:valAx>
        <c:axId val="23115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5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2602</c:v>
                </c:pt>
                <c:pt idx="1">
                  <c:v>2381.25</c:v>
                </c:pt>
                <c:pt idx="2">
                  <c:v>2224.0100000000002</c:v>
                </c:pt>
                <c:pt idx="3">
                  <c:v>1783.02</c:v>
                </c:pt>
                <c:pt idx="4">
                  <c:v>1612.27</c:v>
                </c:pt>
              </c:numCache>
            </c:numRef>
          </c:val>
          <c:extLst xmlns:c16r2="http://schemas.microsoft.com/office/drawing/2015/06/chart">
            <c:ext xmlns:c16="http://schemas.microsoft.com/office/drawing/2014/chart" uri="{C3380CC4-5D6E-409C-BE32-E72D297353CC}">
              <c16:uniqueId val="{00000000-7FD5-4F34-9825-3E4D1C563048}"/>
            </c:ext>
          </c:extLst>
        </c:ser>
        <c:dLbls>
          <c:showLegendKey val="0"/>
          <c:showVal val="0"/>
          <c:showCatName val="0"/>
          <c:showSerName val="0"/>
          <c:showPercent val="0"/>
          <c:showBubbleSize val="0"/>
        </c:dLbls>
        <c:gapWidth val="150"/>
        <c:axId val="231609048"/>
        <c:axId val="2316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685.34</c:v>
                </c:pt>
                <c:pt idx="4">
                  <c:v>684.74</c:v>
                </c:pt>
              </c:numCache>
            </c:numRef>
          </c:val>
          <c:smooth val="0"/>
          <c:extLst xmlns:c16r2="http://schemas.microsoft.com/office/drawing/2015/06/chart">
            <c:ext xmlns:c16="http://schemas.microsoft.com/office/drawing/2014/chart" uri="{C3380CC4-5D6E-409C-BE32-E72D297353CC}">
              <c16:uniqueId val="{00000001-7FD5-4F34-9825-3E4D1C563048}"/>
            </c:ext>
          </c:extLst>
        </c:ser>
        <c:dLbls>
          <c:showLegendKey val="0"/>
          <c:showVal val="0"/>
          <c:showCatName val="0"/>
          <c:showSerName val="0"/>
          <c:showPercent val="0"/>
          <c:showBubbleSize val="0"/>
        </c:dLbls>
        <c:marker val="1"/>
        <c:smooth val="0"/>
        <c:axId val="231609048"/>
        <c:axId val="231609440"/>
      </c:lineChart>
      <c:dateAx>
        <c:axId val="231609048"/>
        <c:scaling>
          <c:orientation val="minMax"/>
        </c:scaling>
        <c:delete val="1"/>
        <c:axPos val="b"/>
        <c:numFmt formatCode="ge" sourceLinked="1"/>
        <c:majorTickMark val="none"/>
        <c:minorTickMark val="none"/>
        <c:tickLblPos val="none"/>
        <c:crossAx val="231609440"/>
        <c:crosses val="autoZero"/>
        <c:auto val="1"/>
        <c:lblOffset val="100"/>
        <c:baseTimeUnit val="years"/>
      </c:dateAx>
      <c:valAx>
        <c:axId val="2316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0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29.48</c:v>
                </c:pt>
                <c:pt idx="1">
                  <c:v>30.5</c:v>
                </c:pt>
                <c:pt idx="2">
                  <c:v>30.06</c:v>
                </c:pt>
                <c:pt idx="3">
                  <c:v>32.450000000000003</c:v>
                </c:pt>
                <c:pt idx="4">
                  <c:v>31.97</c:v>
                </c:pt>
              </c:numCache>
            </c:numRef>
          </c:val>
          <c:extLst xmlns:c16r2="http://schemas.microsoft.com/office/drawing/2015/06/chart">
            <c:ext xmlns:c16="http://schemas.microsoft.com/office/drawing/2014/chart" uri="{C3380CC4-5D6E-409C-BE32-E72D297353CC}">
              <c16:uniqueId val="{00000000-CB3E-42D2-99C4-61FA08CC698C}"/>
            </c:ext>
          </c:extLst>
        </c:ser>
        <c:dLbls>
          <c:showLegendKey val="0"/>
          <c:showVal val="0"/>
          <c:showCatName val="0"/>
          <c:showSerName val="0"/>
          <c:showPercent val="0"/>
          <c:showBubbleSize val="0"/>
        </c:dLbls>
        <c:gapWidth val="150"/>
        <c:axId val="231610616"/>
        <c:axId val="2316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59.83</c:v>
                </c:pt>
                <c:pt idx="4">
                  <c:v>65.33</c:v>
                </c:pt>
              </c:numCache>
            </c:numRef>
          </c:val>
          <c:smooth val="0"/>
          <c:extLst xmlns:c16r2="http://schemas.microsoft.com/office/drawing/2015/06/chart">
            <c:ext xmlns:c16="http://schemas.microsoft.com/office/drawing/2014/chart" uri="{C3380CC4-5D6E-409C-BE32-E72D297353CC}">
              <c16:uniqueId val="{00000001-CB3E-42D2-99C4-61FA08CC698C}"/>
            </c:ext>
          </c:extLst>
        </c:ser>
        <c:dLbls>
          <c:showLegendKey val="0"/>
          <c:showVal val="0"/>
          <c:showCatName val="0"/>
          <c:showSerName val="0"/>
          <c:showPercent val="0"/>
          <c:showBubbleSize val="0"/>
        </c:dLbls>
        <c:marker val="1"/>
        <c:smooth val="0"/>
        <c:axId val="231610616"/>
        <c:axId val="231611008"/>
      </c:lineChart>
      <c:dateAx>
        <c:axId val="231610616"/>
        <c:scaling>
          <c:orientation val="minMax"/>
        </c:scaling>
        <c:delete val="1"/>
        <c:axPos val="b"/>
        <c:numFmt formatCode="ge" sourceLinked="1"/>
        <c:majorTickMark val="none"/>
        <c:minorTickMark val="none"/>
        <c:tickLblPos val="none"/>
        <c:crossAx val="231611008"/>
        <c:crosses val="autoZero"/>
        <c:auto val="1"/>
        <c:lblOffset val="100"/>
        <c:baseTimeUnit val="years"/>
      </c:dateAx>
      <c:valAx>
        <c:axId val="2316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1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439.65</c:v>
                </c:pt>
                <c:pt idx="1">
                  <c:v>437.94</c:v>
                </c:pt>
                <c:pt idx="2">
                  <c:v>448.6</c:v>
                </c:pt>
                <c:pt idx="3">
                  <c:v>413.6</c:v>
                </c:pt>
                <c:pt idx="4">
                  <c:v>421.6</c:v>
                </c:pt>
              </c:numCache>
            </c:numRef>
          </c:val>
          <c:extLst xmlns:c16r2="http://schemas.microsoft.com/office/drawing/2015/06/chart">
            <c:ext xmlns:c16="http://schemas.microsoft.com/office/drawing/2014/chart" uri="{C3380CC4-5D6E-409C-BE32-E72D297353CC}">
              <c16:uniqueId val="{00000000-3B85-44B3-A7F5-455C429A4CFE}"/>
            </c:ext>
          </c:extLst>
        </c:ser>
        <c:dLbls>
          <c:showLegendKey val="0"/>
          <c:showVal val="0"/>
          <c:showCatName val="0"/>
          <c:showSerName val="0"/>
          <c:showPercent val="0"/>
          <c:showBubbleSize val="0"/>
        </c:dLbls>
        <c:gapWidth val="150"/>
        <c:axId val="231419792"/>
        <c:axId val="23142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246.66</c:v>
                </c:pt>
                <c:pt idx="4">
                  <c:v>227.43</c:v>
                </c:pt>
              </c:numCache>
            </c:numRef>
          </c:val>
          <c:smooth val="0"/>
          <c:extLst xmlns:c16r2="http://schemas.microsoft.com/office/drawing/2015/06/chart">
            <c:ext xmlns:c16="http://schemas.microsoft.com/office/drawing/2014/chart" uri="{C3380CC4-5D6E-409C-BE32-E72D297353CC}">
              <c16:uniqueId val="{00000001-3B85-44B3-A7F5-455C429A4CFE}"/>
            </c:ext>
          </c:extLst>
        </c:ser>
        <c:dLbls>
          <c:showLegendKey val="0"/>
          <c:showVal val="0"/>
          <c:showCatName val="0"/>
          <c:showSerName val="0"/>
          <c:showPercent val="0"/>
          <c:showBubbleSize val="0"/>
        </c:dLbls>
        <c:marker val="1"/>
        <c:smooth val="0"/>
        <c:axId val="231419792"/>
        <c:axId val="231420184"/>
      </c:lineChart>
      <c:dateAx>
        <c:axId val="231419792"/>
        <c:scaling>
          <c:orientation val="minMax"/>
        </c:scaling>
        <c:delete val="1"/>
        <c:axPos val="b"/>
        <c:numFmt formatCode="ge" sourceLinked="1"/>
        <c:majorTickMark val="none"/>
        <c:minorTickMark val="none"/>
        <c:tickLblPos val="none"/>
        <c:crossAx val="231420184"/>
        <c:crosses val="autoZero"/>
        <c:auto val="1"/>
        <c:lblOffset val="100"/>
        <c:baseTimeUnit val="years"/>
      </c:dateAx>
      <c:valAx>
        <c:axId val="23142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1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五戸町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17627</v>
      </c>
      <c r="AM8" s="66"/>
      <c r="AN8" s="66"/>
      <c r="AO8" s="66"/>
      <c r="AP8" s="66"/>
      <c r="AQ8" s="66"/>
      <c r="AR8" s="66"/>
      <c r="AS8" s="66"/>
      <c r="AT8" s="65">
        <f>データ!T6</f>
        <v>177.67</v>
      </c>
      <c r="AU8" s="65"/>
      <c r="AV8" s="65"/>
      <c r="AW8" s="65"/>
      <c r="AX8" s="65"/>
      <c r="AY8" s="65"/>
      <c r="AZ8" s="65"/>
      <c r="BA8" s="65"/>
      <c r="BB8" s="65">
        <f>データ!U6</f>
        <v>99.21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16.53</v>
      </c>
      <c r="Q10" s="65"/>
      <c r="R10" s="65"/>
      <c r="S10" s="65"/>
      <c r="T10" s="65"/>
      <c r="U10" s="65"/>
      <c r="V10" s="65"/>
      <c r="W10" s="65">
        <f>データ!Q6</f>
        <v>96.46</v>
      </c>
      <c r="X10" s="65"/>
      <c r="Y10" s="65"/>
      <c r="Z10" s="65"/>
      <c r="AA10" s="65"/>
      <c r="AB10" s="65"/>
      <c r="AC10" s="65"/>
      <c r="AD10" s="66">
        <f>データ!R6</f>
        <v>2808</v>
      </c>
      <c r="AE10" s="66"/>
      <c r="AF10" s="66"/>
      <c r="AG10" s="66"/>
      <c r="AH10" s="66"/>
      <c r="AI10" s="66"/>
      <c r="AJ10" s="66"/>
      <c r="AK10" s="2"/>
      <c r="AL10" s="66">
        <f>データ!V6</f>
        <v>2895</v>
      </c>
      <c r="AM10" s="66"/>
      <c r="AN10" s="66"/>
      <c r="AO10" s="66"/>
      <c r="AP10" s="66"/>
      <c r="AQ10" s="66"/>
      <c r="AR10" s="66"/>
      <c r="AS10" s="66"/>
      <c r="AT10" s="65">
        <f>データ!W6</f>
        <v>2.69</v>
      </c>
      <c r="AU10" s="65"/>
      <c r="AV10" s="65"/>
      <c r="AW10" s="65"/>
      <c r="AX10" s="65"/>
      <c r="AY10" s="65"/>
      <c r="AZ10" s="65"/>
      <c r="BA10" s="65"/>
      <c r="BB10" s="65">
        <f>データ!X6</f>
        <v>1076.21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LJMSgl1RHBM55b5lfbuM566OBCRxUyqo0AkuW85+971DVpfAHrrgrcpGWOfdmeKUrOFtiXYouYnFSBbljF04gQ==" saltValue="HPW5kH2/tzgRfYr6eo4mk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24422</v>
      </c>
      <c r="D6" s="32">
        <f t="shared" si="3"/>
        <v>47</v>
      </c>
      <c r="E6" s="32">
        <f t="shared" si="3"/>
        <v>17</v>
      </c>
      <c r="F6" s="32">
        <f t="shared" si="3"/>
        <v>5</v>
      </c>
      <c r="G6" s="32">
        <f t="shared" si="3"/>
        <v>0</v>
      </c>
      <c r="H6" s="32" t="str">
        <f t="shared" si="3"/>
        <v>青森県　五戸町</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16.53</v>
      </c>
      <c r="Q6" s="33">
        <f t="shared" si="3"/>
        <v>96.46</v>
      </c>
      <c r="R6" s="33">
        <f t="shared" si="3"/>
        <v>2808</v>
      </c>
      <c r="S6" s="33">
        <f t="shared" si="3"/>
        <v>17627</v>
      </c>
      <c r="T6" s="33">
        <f t="shared" si="3"/>
        <v>177.67</v>
      </c>
      <c r="U6" s="33">
        <f t="shared" si="3"/>
        <v>99.21</v>
      </c>
      <c r="V6" s="33">
        <f t="shared" si="3"/>
        <v>2895</v>
      </c>
      <c r="W6" s="33">
        <f t="shared" si="3"/>
        <v>2.69</v>
      </c>
      <c r="X6" s="33">
        <f t="shared" si="3"/>
        <v>1076.21</v>
      </c>
      <c r="Y6" s="34">
        <f>IF(Y7="",NA(),Y7)</f>
        <v>45.44</v>
      </c>
      <c r="Z6" s="34">
        <f t="shared" ref="Z6:AH6" si="4">IF(Z7="",NA(),Z7)</f>
        <v>46.36</v>
      </c>
      <c r="AA6" s="34">
        <f t="shared" si="4"/>
        <v>47.56</v>
      </c>
      <c r="AB6" s="34">
        <f t="shared" si="4"/>
        <v>52.96</v>
      </c>
      <c r="AC6" s="34">
        <f t="shared" si="4"/>
        <v>53.14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2602</v>
      </c>
      <c r="BG6" s="34">
        <f t="shared" ref="BG6:BO6" si="7">IF(BG7="",NA(),BG7)</f>
        <v>2381.25</v>
      </c>
      <c r="BH6" s="34">
        <f t="shared" si="7"/>
        <v>2224.0100000000002</v>
      </c>
      <c r="BI6" s="34">
        <f t="shared" si="7"/>
        <v>1783.02</v>
      </c>
      <c r="BJ6" s="34">
        <f t="shared" si="7"/>
        <v>1612.27</v>
      </c>
      <c r="BK6" s="34">
        <f t="shared" si="7"/>
        <v>1126.77</v>
      </c>
      <c r="BL6" s="34">
        <f t="shared" si="7"/>
        <v>1044.8</v>
      </c>
      <c r="BM6" s="34">
        <f t="shared" si="7"/>
        <v>1081.8</v>
      </c>
      <c r="BN6" s="34">
        <f t="shared" si="7"/>
        <v>685.34</v>
      </c>
      <c r="BO6" s="34">
        <f t="shared" si="7"/>
        <v>684.74</v>
      </c>
      <c r="BP6" s="33" t="str">
        <f>IF(BP7="","",IF(BP7="-","【-】","【"&amp;SUBSTITUTE(TEXT(BP7,"#,##0.00"),"-","△")&amp;"】"))</f>
        <v>【814.89】</v>
      </c>
      <c r="BQ6" s="34">
        <f>IF(BQ7="",NA(),BQ7)</f>
        <v>29.48</v>
      </c>
      <c r="BR6" s="34">
        <f t="shared" ref="BR6:BZ6" si="8">IF(BR7="",NA(),BR7)</f>
        <v>30.5</v>
      </c>
      <c r="BS6" s="34">
        <f t="shared" si="8"/>
        <v>30.06</v>
      </c>
      <c r="BT6" s="34">
        <f t="shared" si="8"/>
        <v>32.450000000000003</v>
      </c>
      <c r="BU6" s="34">
        <f t="shared" si="8"/>
        <v>31.97</v>
      </c>
      <c r="BV6" s="34">
        <f t="shared" si="8"/>
        <v>50.9</v>
      </c>
      <c r="BW6" s="34">
        <f t="shared" si="8"/>
        <v>50.82</v>
      </c>
      <c r="BX6" s="34">
        <f t="shared" si="8"/>
        <v>52.19</v>
      </c>
      <c r="BY6" s="34">
        <f t="shared" si="8"/>
        <v>59.83</v>
      </c>
      <c r="BZ6" s="34">
        <f t="shared" si="8"/>
        <v>65.33</v>
      </c>
      <c r="CA6" s="33" t="str">
        <f>IF(CA7="","",IF(CA7="-","【-】","【"&amp;SUBSTITUTE(TEXT(CA7,"#,##0.00"),"-","△")&amp;"】"))</f>
        <v>【60.64】</v>
      </c>
      <c r="CB6" s="34">
        <f>IF(CB7="",NA(),CB7)</f>
        <v>439.65</v>
      </c>
      <c r="CC6" s="34">
        <f t="shared" ref="CC6:CK6" si="9">IF(CC7="",NA(),CC7)</f>
        <v>437.94</v>
      </c>
      <c r="CD6" s="34">
        <f t="shared" si="9"/>
        <v>448.6</v>
      </c>
      <c r="CE6" s="34">
        <f t="shared" si="9"/>
        <v>413.6</v>
      </c>
      <c r="CF6" s="34">
        <f t="shared" si="9"/>
        <v>421.6</v>
      </c>
      <c r="CG6" s="34">
        <f t="shared" si="9"/>
        <v>293.27</v>
      </c>
      <c r="CH6" s="34">
        <f t="shared" si="9"/>
        <v>300.52</v>
      </c>
      <c r="CI6" s="34">
        <f t="shared" si="9"/>
        <v>296.14</v>
      </c>
      <c r="CJ6" s="34">
        <f t="shared" si="9"/>
        <v>246.66</v>
      </c>
      <c r="CK6" s="34">
        <f t="shared" si="9"/>
        <v>227.43</v>
      </c>
      <c r="CL6" s="33" t="str">
        <f>IF(CL7="","",IF(CL7="-","【-】","【"&amp;SUBSTITUTE(TEXT(CL7,"#,##0.00"),"-","△")&amp;"】"))</f>
        <v>【255.52】</v>
      </c>
      <c r="CM6" s="34">
        <f>IF(CM7="",NA(),CM7)</f>
        <v>42.63</v>
      </c>
      <c r="CN6" s="34">
        <f t="shared" ref="CN6:CV6" si="10">IF(CN7="",NA(),CN7)</f>
        <v>42.63</v>
      </c>
      <c r="CO6" s="34">
        <f t="shared" si="10"/>
        <v>42.63</v>
      </c>
      <c r="CP6" s="34">
        <f t="shared" si="10"/>
        <v>42.63</v>
      </c>
      <c r="CQ6" s="34">
        <f t="shared" si="10"/>
        <v>42.63</v>
      </c>
      <c r="CR6" s="34">
        <f t="shared" si="10"/>
        <v>53.78</v>
      </c>
      <c r="CS6" s="34">
        <f t="shared" si="10"/>
        <v>53.24</v>
      </c>
      <c r="CT6" s="34">
        <f t="shared" si="10"/>
        <v>52.31</v>
      </c>
      <c r="CU6" s="34">
        <f t="shared" si="10"/>
        <v>56</v>
      </c>
      <c r="CV6" s="34">
        <f t="shared" si="10"/>
        <v>56.01</v>
      </c>
      <c r="CW6" s="33" t="str">
        <f>IF(CW7="","",IF(CW7="-","【-】","【"&amp;SUBSTITUTE(TEXT(CW7,"#,##0.00"),"-","△")&amp;"】"))</f>
        <v>【52.49】</v>
      </c>
      <c r="CX6" s="34">
        <f>IF(CX7="",NA(),CX7)</f>
        <v>71.19</v>
      </c>
      <c r="CY6" s="34">
        <f t="shared" ref="CY6:DG6" si="11">IF(CY7="",NA(),CY7)</f>
        <v>71.290000000000006</v>
      </c>
      <c r="CZ6" s="34">
        <f t="shared" si="11"/>
        <v>71.16</v>
      </c>
      <c r="DA6" s="34">
        <f t="shared" si="11"/>
        <v>70.98</v>
      </c>
      <c r="DB6" s="34">
        <f t="shared" si="11"/>
        <v>71.23</v>
      </c>
      <c r="DC6" s="34">
        <f t="shared" si="11"/>
        <v>84.06</v>
      </c>
      <c r="DD6" s="34">
        <f t="shared" si="11"/>
        <v>84.07</v>
      </c>
      <c r="DE6" s="34">
        <f t="shared" si="11"/>
        <v>84.32</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0.05</v>
      </c>
      <c r="EN6" s="34">
        <f t="shared" si="14"/>
        <v>0.44</v>
      </c>
      <c r="EO6" s="33" t="str">
        <f>IF(EO7="","",IF(EO7="-","【-】","【"&amp;SUBSTITUTE(TEXT(EO7,"#,##0.00"),"-","△")&amp;"】"))</f>
        <v>【0.11】</v>
      </c>
    </row>
    <row r="7" spans="1:145" s="35" customFormat="1" x14ac:dyDescent="0.15">
      <c r="A7" s="27"/>
      <c r="B7" s="36">
        <v>2017</v>
      </c>
      <c r="C7" s="36">
        <v>24422</v>
      </c>
      <c r="D7" s="36">
        <v>47</v>
      </c>
      <c r="E7" s="36">
        <v>17</v>
      </c>
      <c r="F7" s="36">
        <v>5</v>
      </c>
      <c r="G7" s="36">
        <v>0</v>
      </c>
      <c r="H7" s="36" t="s">
        <v>109</v>
      </c>
      <c r="I7" s="36" t="s">
        <v>110</v>
      </c>
      <c r="J7" s="36" t="s">
        <v>111</v>
      </c>
      <c r="K7" s="36" t="s">
        <v>112</v>
      </c>
      <c r="L7" s="36" t="s">
        <v>113</v>
      </c>
      <c r="M7" s="36" t="s">
        <v>114</v>
      </c>
      <c r="N7" s="37" t="s">
        <v>115</v>
      </c>
      <c r="O7" s="37" t="s">
        <v>116</v>
      </c>
      <c r="P7" s="37">
        <v>16.53</v>
      </c>
      <c r="Q7" s="37">
        <v>96.46</v>
      </c>
      <c r="R7" s="37">
        <v>2808</v>
      </c>
      <c r="S7" s="37">
        <v>17627</v>
      </c>
      <c r="T7" s="37">
        <v>177.67</v>
      </c>
      <c r="U7" s="37">
        <v>99.21</v>
      </c>
      <c r="V7" s="37">
        <v>2895</v>
      </c>
      <c r="W7" s="37">
        <v>2.69</v>
      </c>
      <c r="X7" s="37">
        <v>1076.21</v>
      </c>
      <c r="Y7" s="37">
        <v>45.44</v>
      </c>
      <c r="Z7" s="37">
        <v>46.36</v>
      </c>
      <c r="AA7" s="37">
        <v>47.56</v>
      </c>
      <c r="AB7" s="37">
        <v>52.96</v>
      </c>
      <c r="AC7" s="37">
        <v>53.14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2602</v>
      </c>
      <c r="BG7" s="37">
        <v>2381.25</v>
      </c>
      <c r="BH7" s="37">
        <v>2224.0100000000002</v>
      </c>
      <c r="BI7" s="37">
        <v>1783.02</v>
      </c>
      <c r="BJ7" s="37">
        <v>1612.27</v>
      </c>
      <c r="BK7" s="37">
        <v>1126.77</v>
      </c>
      <c r="BL7" s="37">
        <v>1044.8</v>
      </c>
      <c r="BM7" s="37">
        <v>1081.8</v>
      </c>
      <c r="BN7" s="37">
        <v>685.34</v>
      </c>
      <c r="BO7" s="37">
        <v>684.74</v>
      </c>
      <c r="BP7" s="37">
        <v>814.89</v>
      </c>
      <c r="BQ7" s="37">
        <v>29.48</v>
      </c>
      <c r="BR7" s="37">
        <v>30.5</v>
      </c>
      <c r="BS7" s="37">
        <v>30.06</v>
      </c>
      <c r="BT7" s="37">
        <v>32.450000000000003</v>
      </c>
      <c r="BU7" s="37">
        <v>31.97</v>
      </c>
      <c r="BV7" s="37">
        <v>50.9</v>
      </c>
      <c r="BW7" s="37">
        <v>50.82</v>
      </c>
      <c r="BX7" s="37">
        <v>52.19</v>
      </c>
      <c r="BY7" s="37">
        <v>59.83</v>
      </c>
      <c r="BZ7" s="37">
        <v>65.33</v>
      </c>
      <c r="CA7" s="37">
        <v>60.64</v>
      </c>
      <c r="CB7" s="37">
        <v>439.65</v>
      </c>
      <c r="CC7" s="37">
        <v>437.94</v>
      </c>
      <c r="CD7" s="37">
        <v>448.6</v>
      </c>
      <c r="CE7" s="37">
        <v>413.6</v>
      </c>
      <c r="CF7" s="37">
        <v>421.6</v>
      </c>
      <c r="CG7" s="37">
        <v>293.27</v>
      </c>
      <c r="CH7" s="37">
        <v>300.52</v>
      </c>
      <c r="CI7" s="37">
        <v>296.14</v>
      </c>
      <c r="CJ7" s="37">
        <v>246.66</v>
      </c>
      <c r="CK7" s="37">
        <v>227.43</v>
      </c>
      <c r="CL7" s="37">
        <v>255.52</v>
      </c>
      <c r="CM7" s="37">
        <v>42.63</v>
      </c>
      <c r="CN7" s="37">
        <v>42.63</v>
      </c>
      <c r="CO7" s="37">
        <v>42.63</v>
      </c>
      <c r="CP7" s="37">
        <v>42.63</v>
      </c>
      <c r="CQ7" s="37">
        <v>42.63</v>
      </c>
      <c r="CR7" s="37">
        <v>53.78</v>
      </c>
      <c r="CS7" s="37">
        <v>53.24</v>
      </c>
      <c r="CT7" s="37">
        <v>52.31</v>
      </c>
      <c r="CU7" s="37">
        <v>56</v>
      </c>
      <c r="CV7" s="37">
        <v>56.01</v>
      </c>
      <c r="CW7" s="37">
        <v>52.49</v>
      </c>
      <c r="CX7" s="37">
        <v>71.19</v>
      </c>
      <c r="CY7" s="37">
        <v>71.290000000000006</v>
      </c>
      <c r="CZ7" s="37">
        <v>71.16</v>
      </c>
      <c r="DA7" s="37">
        <v>70.98</v>
      </c>
      <c r="DB7" s="37">
        <v>71.23</v>
      </c>
      <c r="DC7" s="37">
        <v>84.06</v>
      </c>
      <c r="DD7" s="37">
        <v>84.07</v>
      </c>
      <c r="DE7" s="37">
        <v>84.32</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dcterms:created xsi:type="dcterms:W3CDTF">2018-12-03T09:19:23Z</dcterms:created>
  <dcterms:modified xsi:type="dcterms:W3CDTF">2019-02-01T02:54:40Z</dcterms:modified>
  <cp:category/>
</cp:coreProperties>
</file>