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建設課引継データ【鈴木より】\03_引継【H29.4.3日影課長】\04_経営比較分析表\H30年度\01_H30経営比較分析表（H29決算）の分析等について\【経営比較分析表】2017_024465_47_1718(ダウンロード)\"/>
    </mc:Choice>
  </mc:AlternateContent>
  <workbookProtection workbookAlgorithmName="SHA-512" workbookHashValue="pVXMe+YiQm1fG2E/hs6kV9384ZX24V3FWCDpqMm8wm3tU+x9hiBE5IVvGhQHqJ88mAx8XOH779fkMHSAHrO+AQ==" workbookSaltValue="TwTM/KFaskp3OhcRKiBIN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<sst xmlns="http://schemas.openxmlformats.org/spreadsheetml/2006/main" count="240" uniqueCount="126">
  <si>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</si>
  <si>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</si>
  <si>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</si>
  <si>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</si>
  <si>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</si>
  <si>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</si>
  <si>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</si>
  <si>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</si>
  <si>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</si>
  <si>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</si>
  <si>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</si>
  <si>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</si>
  <si>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</si>
  <si>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</si>
  <si>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</si>
  <si>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</si>
  <si>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</si>
  <si>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</si>
  <si>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</si>
  <si>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</si>
  <si>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</si>
  <si>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</si>
  <si>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</si>
  <si>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</si>
  <si>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</si>
  <si>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</si>
  <si>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</si>
  <si>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</si>
  <si>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</si>
  <si>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</si>
  <si>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</si>
  <si>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</si>
  <si>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</si>
  <si>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</si>
  <si>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</si>
  <si>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</si>
  <si>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</si>
  <si>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</si>
  <si>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</si>
  <si>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</si>
  <si>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</si>
  <si>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</si>
  <si>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</si>
  <si>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</si>
  <si>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</si>
  <si>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</si>
  <si>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</si>
  <si>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</si>
  <si>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</si>
  <si>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</si>
  <si>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</si>
  <si>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</si>
  <si>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</si>
  <si>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</si>
  <si>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</si>
  <si>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</si>
  <si>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</si>
  <si>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</si>
  <si>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</si>
  <si>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</si>
  <si>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</si>
  <si>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</si>
  <si>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</si>
  <si>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</si>
  <si>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</si>
  <si>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</si>
  <si>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</si>
  <si>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</si>
  <si>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</si>
  <si>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</si>
  <si>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</si>
  <si>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</si>
  <si>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</si>
  <si>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</si>
  <si>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</si>
  <si>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</si>
  <si>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</si>
  <si>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</si>
  <si>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</si>
  <si>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</si>
  <si>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</si>
  <si>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</si>
  <si>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</si>
  <si>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</si>
  <si>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</si>
  <si>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</si>
  <si>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</si>
  <si>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</si>
  <si>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</si>
  <si>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</si>
  <si>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</si>
  <si>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</si>
  <si>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</si>
  <si>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</si>
  <si>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</si>
  <si>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</si>
  <si>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</si>
  <si>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</si>
  <si>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</si>
  <si>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</si>
  <si>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</si>
  <si>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</si>
  <si>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</si>
  <si>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</si>
  <si>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</si>
  <si>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</si>
  <si>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</si>
  <si>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</si>
  <si>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</si>
  <si>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</si>
  <si>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階上町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</si>
  <si>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</si>
  <si>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</si>
  <si>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</si>
  <si>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</si>
  <si>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</si>
  <si>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</si>
  <si>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</si>
  <si>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</si>
  <si>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</si>
  <si>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</si>
  <si>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</si>
  <si>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</si>
  <si>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漁業集落排水事業については、概ね類似団体に近い経営状態であるが、事業が完了していること及び区域内人口の減少もあることから接続数の大幅な増加は見込めない状況である。
　今後は、経営戦略に基づき使用料の改定及び改築等の投資を検討し、経営の健全化を目指す。</t>
    <rPh sb="1" eb="3">
      <t>ギョギョウ</t>
    </rPh>
    <rPh sb="3" eb="5">
      <t>シュウラク</t>
    </rPh>
    <rPh sb="5" eb="7">
      <t>ハイスイ</t>
    </rPh>
    <rPh sb="7" eb="9">
      <t>ジギョウ</t>
    </rPh>
    <rPh sb="15" eb="16">
      <t>オオム</t>
    </rPh>
    <rPh sb="17" eb="19">
      <t>ルイジ</t>
    </rPh>
    <rPh sb="19" eb="21">
      <t>ダンタイ</t>
    </rPh>
    <rPh sb="22" eb="23">
      <t>チカ</t>
    </rPh>
    <rPh sb="24" eb="26">
      <t>ケイエイ</t>
    </rPh>
    <rPh sb="26" eb="28">
      <t>ジョウタイ</t>
    </rPh>
    <rPh sb="33" eb="35">
      <t>ジギョウ</t>
    </rPh>
    <rPh sb="36" eb="38">
      <t>カンリョウ</t>
    </rPh>
    <rPh sb="44" eb="45">
      <t>オヨ</t>
    </rPh>
    <rPh sb="46" eb="49">
      <t>クイキナイ</t>
    </rPh>
    <rPh sb="49" eb="51">
      <t>ジンコウ</t>
    </rPh>
    <rPh sb="52" eb="54">
      <t>ゲンショウ</t>
    </rPh>
    <rPh sb="61" eb="63">
      <t>セツゾク</t>
    </rPh>
    <rPh sb="63" eb="64">
      <t>スウ</t>
    </rPh>
    <rPh sb="65" eb="67">
      <t>オオハバ</t>
    </rPh>
    <rPh sb="68" eb="70">
      <t>ゾウカ</t>
    </rPh>
    <rPh sb="71" eb="73">
      <t>ミコ</t>
    </rPh>
    <rPh sb="76" eb="78">
      <t>ジョウキョウ</t>
    </rPh>
    <rPh sb="84" eb="86">
      <t>コンゴ</t>
    </rPh>
    <rPh sb="88" eb="90">
      <t>ケイエイ</t>
    </rPh>
    <rPh sb="90" eb="92">
      <t>センリャク</t>
    </rPh>
    <rPh sb="93" eb="94">
      <t>モト</t>
    </rPh>
    <rPh sb="96" eb="98">
      <t>シヨウ</t>
    </rPh>
    <rPh sb="98" eb="99">
      <t>リョウ</t>
    </rPh>
    <rPh sb="100" eb="102">
      <t>カイテイ</t>
    </rPh>
    <rPh sb="102" eb="103">
      <t>オヨ</t>
    </rPh>
    <rPh sb="104" eb="106">
      <t>カイチク</t>
    </rPh>
    <rPh sb="106" eb="107">
      <t>トウ</t>
    </rPh>
    <rPh sb="108" eb="110">
      <t>トウシ</t>
    </rPh>
    <rPh sb="111" eb="113">
      <t>ケントウ</t>
    </rPh>
    <rPh sb="115" eb="117">
      <t>ケイエイ</t>
    </rPh>
    <rPh sb="118" eb="121">
      <t>ケンゼンカ</t>
    </rPh>
    <rPh sb="122" eb="124">
      <t>メザ</t>
    </rPh>
    <phoneticPr fontId="4"/>
  </si>
  <si>
    <t xml:space="preserve">①収益的収支比率について
　前年度と比較して2.22％増加。近年は90％前後を推移しており、赤字経営が慢性化している状況である。
④企業債残高対事業規模比率について
　前年度と比較して72.7％減少。年々減少する見込みである。
⑤経費回収率について
　前年度と比較して4.43％減少している。収益的収支比率と比較し低い水準にあることから、使用料以外の収入に依存している状況にある。
⑥汚水処理原価について
　有収水量は微増であるが、汚水処理費の増加により類似団体と比較してやや高い水準となっている。
⑦施設利用率について
　事業が完了していることから処理水量が大幅に増加することがないため横ばいの状態であり、類似団体と比較してほぼ同水準にある。
⑧水洗化率について
区域内人口の減少により前年度より0.54％増加した。
　事業の完了及び区域内人口の減少により、大幅な接続数の増加は見込めない状況にある。今後は、使用料改定の実施による使用料収入の確保及び汚水処理費の削減により経営の健全化を図る必要がある。
</t>
    <rPh sb="1" eb="4">
      <t>シュウエキテキ</t>
    </rPh>
    <rPh sb="4" eb="6">
      <t>シュウシ</t>
    </rPh>
    <rPh sb="6" eb="8">
      <t>ヒリツ</t>
    </rPh>
    <rPh sb="14" eb="17">
      <t>ゼンネンド</t>
    </rPh>
    <rPh sb="18" eb="20">
      <t>ヒカク</t>
    </rPh>
    <rPh sb="27" eb="29">
      <t>ゾウカ</t>
    </rPh>
    <rPh sb="30" eb="31">
      <t>キン</t>
    </rPh>
    <rPh sb="31" eb="32">
      <t>ネン</t>
    </rPh>
    <rPh sb="36" eb="38">
      <t>ゼンゴ</t>
    </rPh>
    <rPh sb="39" eb="41">
      <t>スイイ</t>
    </rPh>
    <rPh sb="46" eb="48">
      <t>アカジ</t>
    </rPh>
    <rPh sb="48" eb="50">
      <t>ケイエイ</t>
    </rPh>
    <rPh sb="51" eb="54">
      <t>マンセイカ</t>
    </rPh>
    <rPh sb="58" eb="60">
      <t>ジョウキョウ</t>
    </rPh>
    <rPh sb="66" eb="68">
      <t>キギョウ</t>
    </rPh>
    <rPh sb="68" eb="69">
      <t>サイ</t>
    </rPh>
    <rPh sb="69" eb="71">
      <t>ザンダカ</t>
    </rPh>
    <rPh sb="71" eb="72">
      <t>タイ</t>
    </rPh>
    <rPh sb="72" eb="74">
      <t>ジギョウ</t>
    </rPh>
    <rPh sb="74" eb="76">
      <t>キボ</t>
    </rPh>
    <rPh sb="76" eb="78">
      <t>ヒリツ</t>
    </rPh>
    <rPh sb="84" eb="87">
      <t>ゼンネンド</t>
    </rPh>
    <rPh sb="88" eb="90">
      <t>ヒカク</t>
    </rPh>
    <rPh sb="97" eb="99">
      <t>ゲンショウ</t>
    </rPh>
    <rPh sb="100" eb="102">
      <t>ネンネン</t>
    </rPh>
    <rPh sb="102" eb="104">
      <t>ゲンショウ</t>
    </rPh>
    <rPh sb="106" eb="108">
      <t>ミコ</t>
    </rPh>
    <rPh sb="115" eb="117">
      <t>ケイヒ</t>
    </rPh>
    <rPh sb="117" eb="119">
      <t>カイシュウ</t>
    </rPh>
    <rPh sb="119" eb="120">
      <t>リツ</t>
    </rPh>
    <rPh sb="126" eb="129">
      <t>ゼンネンド</t>
    </rPh>
    <rPh sb="130" eb="132">
      <t>ヒカク</t>
    </rPh>
    <rPh sb="139" eb="141">
      <t>ゲンショウ</t>
    </rPh>
    <rPh sb="146" eb="149">
      <t>シュウエキテキ</t>
    </rPh>
    <rPh sb="149" eb="151">
      <t>シュウシ</t>
    </rPh>
    <rPh sb="151" eb="153">
      <t>ヒリツ</t>
    </rPh>
    <rPh sb="154" eb="156">
      <t>ヒカク</t>
    </rPh>
    <rPh sb="157" eb="158">
      <t>ヒク</t>
    </rPh>
    <rPh sb="159" eb="161">
      <t>スイジュン</t>
    </rPh>
    <rPh sb="169" eb="171">
      <t>シヨウ</t>
    </rPh>
    <rPh sb="171" eb="172">
      <t>リョウ</t>
    </rPh>
    <rPh sb="172" eb="174">
      <t>イガイ</t>
    </rPh>
    <rPh sb="175" eb="177">
      <t>シュウニュウ</t>
    </rPh>
    <rPh sb="178" eb="180">
      <t>イゾン</t>
    </rPh>
    <rPh sb="184" eb="186">
      <t>ジョウキョウ</t>
    </rPh>
    <rPh sb="192" eb="194">
      <t>オスイ</t>
    </rPh>
    <rPh sb="194" eb="196">
      <t>ショリ</t>
    </rPh>
    <rPh sb="196" eb="198">
      <t>ゲンカ</t>
    </rPh>
    <rPh sb="204" eb="206">
      <t>ユウシュウ</t>
    </rPh>
    <rPh sb="206" eb="208">
      <t>スイリョウ</t>
    </rPh>
    <rPh sb="209" eb="211">
      <t>ビゾウ</t>
    </rPh>
    <rPh sb="216" eb="218">
      <t>オスイ</t>
    </rPh>
    <rPh sb="218" eb="220">
      <t>ショリ</t>
    </rPh>
    <rPh sb="220" eb="221">
      <t>ヒ</t>
    </rPh>
    <rPh sb="222" eb="224">
      <t>ゾウカ</t>
    </rPh>
    <rPh sb="227" eb="229">
      <t>ルイジ</t>
    </rPh>
    <rPh sb="229" eb="231">
      <t>ダンタイ</t>
    </rPh>
    <rPh sb="232" eb="234">
      <t>ヒカク</t>
    </rPh>
    <rPh sb="238" eb="239">
      <t>タカ</t>
    </rPh>
    <rPh sb="240" eb="242">
      <t>スイジュン</t>
    </rPh>
    <rPh sb="251" eb="253">
      <t>シセツ</t>
    </rPh>
    <rPh sb="253" eb="255">
      <t>リヨウ</t>
    </rPh>
    <rPh sb="255" eb="256">
      <t>リツ</t>
    </rPh>
    <rPh sb="262" eb="264">
      <t>ジギョウ</t>
    </rPh>
    <rPh sb="265" eb="267">
      <t>カンリョウ</t>
    </rPh>
    <rPh sb="275" eb="277">
      <t>ショリ</t>
    </rPh>
    <rPh sb="277" eb="279">
      <t>スイリョウ</t>
    </rPh>
    <rPh sb="280" eb="282">
      <t>オオハバ</t>
    </rPh>
    <rPh sb="283" eb="285">
      <t>ゾウカ</t>
    </rPh>
    <rPh sb="294" eb="295">
      <t>ヨコ</t>
    </rPh>
    <rPh sb="298" eb="300">
      <t>ジョウタイ</t>
    </rPh>
    <rPh sb="304" eb="306">
      <t>ルイジ</t>
    </rPh>
    <rPh sb="306" eb="308">
      <t>ダンタイ</t>
    </rPh>
    <rPh sb="309" eb="311">
      <t>ヒカク</t>
    </rPh>
    <rPh sb="315" eb="318">
      <t>ドウスイジュン</t>
    </rPh>
    <rPh sb="324" eb="327">
      <t>スイセンカ</t>
    </rPh>
    <rPh sb="327" eb="328">
      <t>リツ</t>
    </rPh>
    <rPh sb="333" eb="336">
      <t>クイキナイ</t>
    </rPh>
    <rPh sb="336" eb="338">
      <t>ジンコウ</t>
    </rPh>
    <rPh sb="339" eb="341">
      <t>ゲンショウ</t>
    </rPh>
    <rPh sb="344" eb="347">
      <t>ゼンネンド</t>
    </rPh>
    <rPh sb="354" eb="356">
      <t>ゾウカ</t>
    </rPh>
    <rPh sb="362" eb="364">
      <t>ジギョウ</t>
    </rPh>
    <rPh sb="365" eb="367">
      <t>カンリョウ</t>
    </rPh>
    <rPh sb="367" eb="368">
      <t>オヨ</t>
    </rPh>
    <rPh sb="369" eb="372">
      <t>クイキナイ</t>
    </rPh>
    <rPh sb="372" eb="374">
      <t>ジンコウ</t>
    </rPh>
    <rPh sb="375" eb="377">
      <t>ゲンショウ</t>
    </rPh>
    <rPh sb="381" eb="383">
      <t>オオハバ</t>
    </rPh>
    <rPh sb="384" eb="386">
      <t>セツゾク</t>
    </rPh>
    <rPh sb="388" eb="390">
      <t>ゾウカ</t>
    </rPh>
    <rPh sb="391" eb="393">
      <t>ミコ</t>
    </rPh>
    <rPh sb="396" eb="398">
      <t>ジョウキョウ</t>
    </rPh>
    <rPh sb="402" eb="404">
      <t>コンゴ</t>
    </rPh>
    <rPh sb="406" eb="409">
      <t>シヨウリョウ</t>
    </rPh>
    <rPh sb="409" eb="411">
      <t>カイテイ</t>
    </rPh>
    <rPh sb="412" eb="414">
      <t>ジッシ</t>
    </rPh>
    <rPh sb="417" eb="420">
      <t>シヨウリョウ</t>
    </rPh>
    <rPh sb="420" eb="422">
      <t>シュウニュウ</t>
    </rPh>
    <rPh sb="423" eb="425">
      <t>カクホ</t>
    </rPh>
    <rPh sb="425" eb="426">
      <t>オヨ</t>
    </rPh>
    <rPh sb="427" eb="429">
      <t>オスイ</t>
    </rPh>
    <rPh sb="429" eb="431">
      <t>ショリ</t>
    </rPh>
    <rPh sb="431" eb="432">
      <t>ヒ</t>
    </rPh>
    <rPh sb="433" eb="435">
      <t>サクゲン</t>
    </rPh>
    <rPh sb="438" eb="440">
      <t>ケイエイ</t>
    </rPh>
    <rPh sb="441" eb="444">
      <t>ケンゼンカ</t>
    </rPh>
    <rPh sb="445" eb="446">
      <t>ハカ</t>
    </rPh>
    <rPh sb="447" eb="449">
      <t>ヒツヨウ</t>
    </rPh>
    <phoneticPr fontId="4"/>
  </si>
  <si>
    <t>　東日本大震災の被害を受け、機械設備の入れ替えを行ったが、大規模な更新はしていない。
　平成11年の供用開始から18年が経過し、標準的耐用年数を経過している機械設備等もあることから、計画的に点検・調査を実施し、改築について検討する必要がある。</t>
    <rPh sb="1" eb="2">
      <t>ヒガシ</t>
    </rPh>
    <rPh sb="2" eb="4">
      <t>ニホン</t>
    </rPh>
    <rPh sb="4" eb="7">
      <t>ダイシンサイ</t>
    </rPh>
    <rPh sb="8" eb="10">
      <t>ヒガイ</t>
    </rPh>
    <rPh sb="11" eb="12">
      <t>ウ</t>
    </rPh>
    <rPh sb="14" eb="16">
      <t>キカイ</t>
    </rPh>
    <rPh sb="16" eb="18">
      <t>セツビ</t>
    </rPh>
    <rPh sb="19" eb="20">
      <t>イ</t>
    </rPh>
    <rPh sb="21" eb="22">
      <t>カ</t>
    </rPh>
    <rPh sb="24" eb="25">
      <t>オコナ</t>
    </rPh>
    <rPh sb="29" eb="32">
      <t>ダイキボ</t>
    </rPh>
    <rPh sb="33" eb="35">
      <t>コウシン</t>
    </rPh>
    <rPh sb="44" eb="46">
      <t>ヘイセイ</t>
    </rPh>
    <rPh sb="48" eb="49">
      <t>ネン</t>
    </rPh>
    <rPh sb="50" eb="52">
      <t>キョウヨウ</t>
    </rPh>
    <rPh sb="52" eb="54">
      <t>カイシ</t>
    </rPh>
    <rPh sb="58" eb="59">
      <t>ネン</t>
    </rPh>
    <rPh sb="60" eb="62">
      <t>ケイカ</t>
    </rPh>
    <rPh sb="64" eb="67">
      <t>ヒョウジュンテキ</t>
    </rPh>
    <rPh sb="67" eb="69">
      <t>タイヨウ</t>
    </rPh>
    <rPh sb="69" eb="71">
      <t>ネンスウ</t>
    </rPh>
    <rPh sb="72" eb="74">
      <t>ケイカ</t>
    </rPh>
    <rPh sb="78" eb="80">
      <t>キカイ</t>
    </rPh>
    <rPh sb="80" eb="82">
      <t>セツビ</t>
    </rPh>
    <rPh sb="82" eb="83">
      <t>トウ</t>
    </rPh>
    <rPh sb="91" eb="94">
      <t>ケイカクテキ</t>
    </rPh>
    <rPh sb="95" eb="97">
      <t>テンケン</t>
    </rPh>
    <rPh sb="98" eb="100">
      <t>チョウサ</t>
    </rPh>
    <rPh sb="101" eb="103">
      <t>ジッシ</t>
    </rPh>
    <rPh sb="105" eb="107">
      <t>カイチク</t>
    </rPh>
    <rPh sb="111" eb="113">
      <t>ケントウ</t>
    </rPh>
    <rPh sb="115" eb="11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</si>
</sst>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737-4FEB-AB99-1D575A042D60}"/>
            </c:ext>
          </c:extLst>
        </c:ser>
        <c:dLbls>
          <c:showLegendKey val="0"/>
          <c:showVal val="0"/>
          <c:showCatName val="0"/>
          <c:showSerName val="0"/>
          <c:showPercent val="0"/>
          <c:showBubbleSize val="0"/>
        </c:dLbls>
        <c:gapWidth val="150"/>
        <c:axId val="143683928"/>
        <c:axId val="143914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0.05</c:v>
                </c:pt>
                <c:pt idx="2">
                  <c:v>0.18</c:v>
                </c:pt>
                <c:pt idx="3">
                  <c:v>0.01</c:v>
                </c:pt>
                <c:pt idx="4">
                  <c:v>0.09</c:v>
                </c:pt>
              </c:numCache>
            </c:numRef>
          </c:val>
          <c:smooth val="0"/>
          <c:extLst xmlns:c16r2="http://schemas.microsoft.com/office/drawing/2015/06/chart">
            <c:ext xmlns:c16="http://schemas.microsoft.com/office/drawing/2014/chart" uri="{C3380CC4-5D6E-409C-BE32-E72D297353CC}">
              <c16:uniqueId val="{00000001-F737-4FEB-AB99-1D575A042D60}"/>
            </c:ext>
          </c:extLst>
        </c:ser>
        <c:dLbls>
          <c:showLegendKey val="0"/>
          <c:showVal val="0"/>
          <c:showCatName val="0"/>
          <c:showSerName val="0"/>
          <c:showPercent val="0"/>
          <c:showBubbleSize val="0"/>
        </c:dLbls>
        <c:marker val="1"/>
        <c:smooth val="0"/>
        <c:axId val="143683928"/>
        <c:axId val="143914328"/>
      </c:lineChart>
      <c:dateAx>
        <c:axId val="143683928"/>
        <c:scaling>
          <c:orientation val="minMax"/>
        </c:scaling>
        <c:delete val="1"/>
        <c:axPos val="b"/>
        <c:numFmt formatCode="ge" sourceLinked="1"/>
        <c:majorTickMark val="none"/>
        <c:minorTickMark val="none"/>
        <c:tickLblPos val="none"/>
        <c:crossAx val="143914328"/>
        <c:crosses val="autoZero"/>
        <c:auto val="1"/>
        <c:lblOffset val="100"/>
        <c:baseTimeUnit val="years"/>
      </c:dateAx>
      <c:valAx>
        <c:axId val="143914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683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32.159999999999997</c:v>
                </c:pt>
                <c:pt idx="1">
                  <c:v>32.159999999999997</c:v>
                </c:pt>
                <c:pt idx="2">
                  <c:v>31.72</c:v>
                </c:pt>
                <c:pt idx="3">
                  <c:v>33.26</c:v>
                </c:pt>
                <c:pt idx="4">
                  <c:v>32.82</c:v>
                </c:pt>
              </c:numCache>
            </c:numRef>
          </c:val>
          <c:extLst xmlns:c16r2="http://schemas.microsoft.com/office/drawing/2015/06/chart">
            <c:ext xmlns:c16="http://schemas.microsoft.com/office/drawing/2014/chart" uri="{C3380CC4-5D6E-409C-BE32-E72D297353CC}">
              <c16:uniqueId val="{00000000-1498-4961-8115-095F563428F4}"/>
            </c:ext>
          </c:extLst>
        </c:ser>
        <c:dLbls>
          <c:showLegendKey val="0"/>
          <c:showVal val="0"/>
          <c:showCatName val="0"/>
          <c:showSerName val="0"/>
          <c:showPercent val="0"/>
          <c:showBubbleSize val="0"/>
        </c:dLbls>
        <c:gapWidth val="150"/>
        <c:axId val="144928440"/>
        <c:axId val="14492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31.37</c:v>
                </c:pt>
                <c:pt idx="1">
                  <c:v>39.68</c:v>
                </c:pt>
                <c:pt idx="2">
                  <c:v>35.64</c:v>
                </c:pt>
                <c:pt idx="3">
                  <c:v>33.729999999999997</c:v>
                </c:pt>
                <c:pt idx="4">
                  <c:v>33.21</c:v>
                </c:pt>
              </c:numCache>
            </c:numRef>
          </c:val>
          <c:smooth val="0"/>
          <c:extLst xmlns:c16r2="http://schemas.microsoft.com/office/drawing/2015/06/chart">
            <c:ext xmlns:c16="http://schemas.microsoft.com/office/drawing/2014/chart" uri="{C3380CC4-5D6E-409C-BE32-E72D297353CC}">
              <c16:uniqueId val="{00000001-1498-4961-8115-095F563428F4}"/>
            </c:ext>
          </c:extLst>
        </c:ser>
        <c:dLbls>
          <c:showLegendKey val="0"/>
          <c:showVal val="0"/>
          <c:showCatName val="0"/>
          <c:showSerName val="0"/>
          <c:showPercent val="0"/>
          <c:showBubbleSize val="0"/>
        </c:dLbls>
        <c:marker val="1"/>
        <c:smooth val="0"/>
        <c:axId val="144928440"/>
        <c:axId val="144928832"/>
      </c:lineChart>
      <c:dateAx>
        <c:axId val="144928440"/>
        <c:scaling>
          <c:orientation val="minMax"/>
        </c:scaling>
        <c:delete val="1"/>
        <c:axPos val="b"/>
        <c:numFmt formatCode="ge" sourceLinked="1"/>
        <c:majorTickMark val="none"/>
        <c:minorTickMark val="none"/>
        <c:tickLblPos val="none"/>
        <c:crossAx val="144928832"/>
        <c:crosses val="autoZero"/>
        <c:auto val="1"/>
        <c:lblOffset val="100"/>
        <c:baseTimeUnit val="years"/>
      </c:dateAx>
      <c:valAx>
        <c:axId val="14492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928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69.66</c:v>
                </c:pt>
                <c:pt idx="1">
                  <c:v>69.61</c:v>
                </c:pt>
                <c:pt idx="2">
                  <c:v>68.680000000000007</c:v>
                </c:pt>
                <c:pt idx="3">
                  <c:v>69.319999999999993</c:v>
                </c:pt>
                <c:pt idx="4">
                  <c:v>69.86</c:v>
                </c:pt>
              </c:numCache>
            </c:numRef>
          </c:val>
          <c:extLst xmlns:c16r2="http://schemas.microsoft.com/office/drawing/2015/06/chart">
            <c:ext xmlns:c16="http://schemas.microsoft.com/office/drawing/2014/chart" uri="{C3380CC4-5D6E-409C-BE32-E72D297353CC}">
              <c16:uniqueId val="{00000000-B16A-48E0-A4ED-D11964DF1C2B}"/>
            </c:ext>
          </c:extLst>
        </c:ser>
        <c:dLbls>
          <c:showLegendKey val="0"/>
          <c:showVal val="0"/>
          <c:showCatName val="0"/>
          <c:showSerName val="0"/>
          <c:showPercent val="0"/>
          <c:showBubbleSize val="0"/>
        </c:dLbls>
        <c:gapWidth val="150"/>
        <c:axId val="144930008"/>
        <c:axId val="14493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67.38</c:v>
                </c:pt>
                <c:pt idx="1">
                  <c:v>83.95</c:v>
                </c:pt>
                <c:pt idx="2">
                  <c:v>82.92</c:v>
                </c:pt>
                <c:pt idx="3">
                  <c:v>79.989999999999995</c:v>
                </c:pt>
                <c:pt idx="4">
                  <c:v>79.98</c:v>
                </c:pt>
              </c:numCache>
            </c:numRef>
          </c:val>
          <c:smooth val="0"/>
          <c:extLst xmlns:c16r2="http://schemas.microsoft.com/office/drawing/2015/06/chart">
            <c:ext xmlns:c16="http://schemas.microsoft.com/office/drawing/2014/chart" uri="{C3380CC4-5D6E-409C-BE32-E72D297353CC}">
              <c16:uniqueId val="{00000001-B16A-48E0-A4ED-D11964DF1C2B}"/>
            </c:ext>
          </c:extLst>
        </c:ser>
        <c:dLbls>
          <c:showLegendKey val="0"/>
          <c:showVal val="0"/>
          <c:showCatName val="0"/>
          <c:showSerName val="0"/>
          <c:showPercent val="0"/>
          <c:showBubbleSize val="0"/>
        </c:dLbls>
        <c:marker val="1"/>
        <c:smooth val="0"/>
        <c:axId val="144930008"/>
        <c:axId val="144930400"/>
      </c:lineChart>
      <c:dateAx>
        <c:axId val="144930008"/>
        <c:scaling>
          <c:orientation val="minMax"/>
        </c:scaling>
        <c:delete val="1"/>
        <c:axPos val="b"/>
        <c:numFmt formatCode="ge" sourceLinked="1"/>
        <c:majorTickMark val="none"/>
        <c:minorTickMark val="none"/>
        <c:tickLblPos val="none"/>
        <c:crossAx val="144930400"/>
        <c:crosses val="autoZero"/>
        <c:auto val="1"/>
        <c:lblOffset val="100"/>
        <c:baseTimeUnit val="years"/>
      </c:dateAx>
      <c:valAx>
        <c:axId val="14493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930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90.31</c:v>
                </c:pt>
                <c:pt idx="1">
                  <c:v>89.3</c:v>
                </c:pt>
                <c:pt idx="2">
                  <c:v>87.64</c:v>
                </c:pt>
                <c:pt idx="3">
                  <c:v>86.94</c:v>
                </c:pt>
                <c:pt idx="4">
                  <c:v>89.16</c:v>
                </c:pt>
              </c:numCache>
            </c:numRef>
          </c:val>
          <c:extLst xmlns:c16r2="http://schemas.microsoft.com/office/drawing/2015/06/chart">
            <c:ext xmlns:c16="http://schemas.microsoft.com/office/drawing/2014/chart" uri="{C3380CC4-5D6E-409C-BE32-E72D297353CC}">
              <c16:uniqueId val="{00000000-672A-43AB-903A-EA67891E8520}"/>
            </c:ext>
          </c:extLst>
        </c:ser>
        <c:dLbls>
          <c:showLegendKey val="0"/>
          <c:showVal val="0"/>
          <c:showCatName val="0"/>
          <c:showSerName val="0"/>
          <c:showPercent val="0"/>
          <c:showBubbleSize val="0"/>
        </c:dLbls>
        <c:gapWidth val="150"/>
        <c:axId val="144097896"/>
        <c:axId val="144098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72A-43AB-903A-EA67891E8520}"/>
            </c:ext>
          </c:extLst>
        </c:ser>
        <c:dLbls>
          <c:showLegendKey val="0"/>
          <c:showVal val="0"/>
          <c:showCatName val="0"/>
          <c:showSerName val="0"/>
          <c:showPercent val="0"/>
          <c:showBubbleSize val="0"/>
        </c:dLbls>
        <c:marker val="1"/>
        <c:smooth val="0"/>
        <c:axId val="144097896"/>
        <c:axId val="144098280"/>
      </c:lineChart>
      <c:dateAx>
        <c:axId val="144097896"/>
        <c:scaling>
          <c:orientation val="minMax"/>
        </c:scaling>
        <c:delete val="1"/>
        <c:axPos val="b"/>
        <c:numFmt formatCode="ge" sourceLinked="1"/>
        <c:majorTickMark val="none"/>
        <c:minorTickMark val="none"/>
        <c:tickLblPos val="none"/>
        <c:crossAx val="144098280"/>
        <c:crosses val="autoZero"/>
        <c:auto val="1"/>
        <c:lblOffset val="100"/>
        <c:baseTimeUnit val="years"/>
      </c:dateAx>
      <c:valAx>
        <c:axId val="144098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097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ECB-40C3-B595-114E8906831D}"/>
            </c:ext>
          </c:extLst>
        </c:ser>
        <c:dLbls>
          <c:showLegendKey val="0"/>
          <c:showVal val="0"/>
          <c:showCatName val="0"/>
          <c:showSerName val="0"/>
          <c:showPercent val="0"/>
          <c:showBubbleSize val="0"/>
        </c:dLbls>
        <c:gapWidth val="150"/>
        <c:axId val="144051168"/>
        <c:axId val="14405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ECB-40C3-B595-114E8906831D}"/>
            </c:ext>
          </c:extLst>
        </c:ser>
        <c:dLbls>
          <c:showLegendKey val="0"/>
          <c:showVal val="0"/>
          <c:showCatName val="0"/>
          <c:showSerName val="0"/>
          <c:showPercent val="0"/>
          <c:showBubbleSize val="0"/>
        </c:dLbls>
        <c:marker val="1"/>
        <c:smooth val="0"/>
        <c:axId val="144051168"/>
        <c:axId val="144053600"/>
      </c:lineChart>
      <c:dateAx>
        <c:axId val="144051168"/>
        <c:scaling>
          <c:orientation val="minMax"/>
        </c:scaling>
        <c:delete val="1"/>
        <c:axPos val="b"/>
        <c:numFmt formatCode="ge" sourceLinked="1"/>
        <c:majorTickMark val="none"/>
        <c:minorTickMark val="none"/>
        <c:tickLblPos val="none"/>
        <c:crossAx val="144053600"/>
        <c:crosses val="autoZero"/>
        <c:auto val="1"/>
        <c:lblOffset val="100"/>
        <c:baseTimeUnit val="years"/>
      </c:dateAx>
      <c:valAx>
        <c:axId val="14405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05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4D9-4852-AB7A-41AD04C4A8C7}"/>
            </c:ext>
          </c:extLst>
        </c:ser>
        <c:dLbls>
          <c:showLegendKey val="0"/>
          <c:showVal val="0"/>
          <c:showCatName val="0"/>
          <c:showSerName val="0"/>
          <c:showPercent val="0"/>
          <c:showBubbleSize val="0"/>
        </c:dLbls>
        <c:gapWidth val="150"/>
        <c:axId val="144809120"/>
        <c:axId val="14480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4D9-4852-AB7A-41AD04C4A8C7}"/>
            </c:ext>
          </c:extLst>
        </c:ser>
        <c:dLbls>
          <c:showLegendKey val="0"/>
          <c:showVal val="0"/>
          <c:showCatName val="0"/>
          <c:showSerName val="0"/>
          <c:showPercent val="0"/>
          <c:showBubbleSize val="0"/>
        </c:dLbls>
        <c:marker val="1"/>
        <c:smooth val="0"/>
        <c:axId val="144809120"/>
        <c:axId val="144809504"/>
      </c:lineChart>
      <c:dateAx>
        <c:axId val="144809120"/>
        <c:scaling>
          <c:orientation val="minMax"/>
        </c:scaling>
        <c:delete val="1"/>
        <c:axPos val="b"/>
        <c:numFmt formatCode="ge" sourceLinked="1"/>
        <c:majorTickMark val="none"/>
        <c:minorTickMark val="none"/>
        <c:tickLblPos val="none"/>
        <c:crossAx val="144809504"/>
        <c:crosses val="autoZero"/>
        <c:auto val="1"/>
        <c:lblOffset val="100"/>
        <c:baseTimeUnit val="years"/>
      </c:dateAx>
      <c:valAx>
        <c:axId val="14480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80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897-44BD-86C5-728E972FACEC}"/>
            </c:ext>
          </c:extLst>
        </c:ser>
        <c:dLbls>
          <c:showLegendKey val="0"/>
          <c:showVal val="0"/>
          <c:showCatName val="0"/>
          <c:showSerName val="0"/>
          <c:showPercent val="0"/>
          <c:showBubbleSize val="0"/>
        </c:dLbls>
        <c:gapWidth val="150"/>
        <c:axId val="143343760"/>
        <c:axId val="143343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897-44BD-86C5-728E972FACEC}"/>
            </c:ext>
          </c:extLst>
        </c:ser>
        <c:dLbls>
          <c:showLegendKey val="0"/>
          <c:showVal val="0"/>
          <c:showCatName val="0"/>
          <c:showSerName val="0"/>
          <c:showPercent val="0"/>
          <c:showBubbleSize val="0"/>
        </c:dLbls>
        <c:marker val="1"/>
        <c:smooth val="0"/>
        <c:axId val="143343760"/>
        <c:axId val="143343368"/>
      </c:lineChart>
      <c:dateAx>
        <c:axId val="143343760"/>
        <c:scaling>
          <c:orientation val="minMax"/>
        </c:scaling>
        <c:delete val="1"/>
        <c:axPos val="b"/>
        <c:numFmt formatCode="ge" sourceLinked="1"/>
        <c:majorTickMark val="none"/>
        <c:minorTickMark val="none"/>
        <c:tickLblPos val="none"/>
        <c:crossAx val="143343368"/>
        <c:crosses val="autoZero"/>
        <c:auto val="1"/>
        <c:lblOffset val="100"/>
        <c:baseTimeUnit val="years"/>
      </c:dateAx>
      <c:valAx>
        <c:axId val="143343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34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1B7-434C-BD8D-2F8522A49A16}"/>
            </c:ext>
          </c:extLst>
        </c:ser>
        <c:dLbls>
          <c:showLegendKey val="0"/>
          <c:showVal val="0"/>
          <c:showCatName val="0"/>
          <c:showSerName val="0"/>
          <c:showPercent val="0"/>
          <c:showBubbleSize val="0"/>
        </c:dLbls>
        <c:gapWidth val="150"/>
        <c:axId val="143344544"/>
        <c:axId val="143344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1B7-434C-BD8D-2F8522A49A16}"/>
            </c:ext>
          </c:extLst>
        </c:ser>
        <c:dLbls>
          <c:showLegendKey val="0"/>
          <c:showVal val="0"/>
          <c:showCatName val="0"/>
          <c:showSerName val="0"/>
          <c:showPercent val="0"/>
          <c:showBubbleSize val="0"/>
        </c:dLbls>
        <c:marker val="1"/>
        <c:smooth val="0"/>
        <c:axId val="143344544"/>
        <c:axId val="143344936"/>
      </c:lineChart>
      <c:dateAx>
        <c:axId val="143344544"/>
        <c:scaling>
          <c:orientation val="minMax"/>
        </c:scaling>
        <c:delete val="1"/>
        <c:axPos val="b"/>
        <c:numFmt formatCode="ge" sourceLinked="1"/>
        <c:majorTickMark val="none"/>
        <c:minorTickMark val="none"/>
        <c:tickLblPos val="none"/>
        <c:crossAx val="143344936"/>
        <c:crosses val="autoZero"/>
        <c:auto val="1"/>
        <c:lblOffset val="100"/>
        <c:baseTimeUnit val="years"/>
      </c:dateAx>
      <c:valAx>
        <c:axId val="143344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34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1101.1300000000001</c:v>
                </c:pt>
                <c:pt idx="1">
                  <c:v>869.92</c:v>
                </c:pt>
                <c:pt idx="2">
                  <c:v>848.46</c:v>
                </c:pt>
                <c:pt idx="3">
                  <c:v>783.67</c:v>
                </c:pt>
                <c:pt idx="4">
                  <c:v>710.97</c:v>
                </c:pt>
              </c:numCache>
            </c:numRef>
          </c:val>
          <c:extLst xmlns:c16r2="http://schemas.microsoft.com/office/drawing/2015/06/chart">
            <c:ext xmlns:c16="http://schemas.microsoft.com/office/drawing/2014/chart" uri="{C3380CC4-5D6E-409C-BE32-E72D297353CC}">
              <c16:uniqueId val="{00000000-5E67-480E-946E-E12868A19C93}"/>
            </c:ext>
          </c:extLst>
        </c:ser>
        <c:dLbls>
          <c:showLegendKey val="0"/>
          <c:showVal val="0"/>
          <c:showCatName val="0"/>
          <c:showSerName val="0"/>
          <c:showPercent val="0"/>
          <c:showBubbleSize val="0"/>
        </c:dLbls>
        <c:gapWidth val="150"/>
        <c:axId val="144681712"/>
        <c:axId val="144682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1716.47</c:v>
                </c:pt>
                <c:pt idx="1">
                  <c:v>830.5</c:v>
                </c:pt>
                <c:pt idx="2">
                  <c:v>1029.24</c:v>
                </c:pt>
                <c:pt idx="3">
                  <c:v>1063.93</c:v>
                </c:pt>
                <c:pt idx="4">
                  <c:v>1060.8599999999999</c:v>
                </c:pt>
              </c:numCache>
            </c:numRef>
          </c:val>
          <c:smooth val="0"/>
          <c:extLst xmlns:c16r2="http://schemas.microsoft.com/office/drawing/2015/06/chart">
            <c:ext xmlns:c16="http://schemas.microsoft.com/office/drawing/2014/chart" uri="{C3380CC4-5D6E-409C-BE32-E72D297353CC}">
              <c16:uniqueId val="{00000001-5E67-480E-946E-E12868A19C93}"/>
            </c:ext>
          </c:extLst>
        </c:ser>
        <c:dLbls>
          <c:showLegendKey val="0"/>
          <c:showVal val="0"/>
          <c:showCatName val="0"/>
          <c:showSerName val="0"/>
          <c:showPercent val="0"/>
          <c:showBubbleSize val="0"/>
        </c:dLbls>
        <c:marker val="1"/>
        <c:smooth val="0"/>
        <c:axId val="144681712"/>
        <c:axId val="144682104"/>
      </c:lineChart>
      <c:dateAx>
        <c:axId val="144681712"/>
        <c:scaling>
          <c:orientation val="minMax"/>
        </c:scaling>
        <c:delete val="1"/>
        <c:axPos val="b"/>
        <c:numFmt formatCode="ge" sourceLinked="1"/>
        <c:majorTickMark val="none"/>
        <c:minorTickMark val="none"/>
        <c:tickLblPos val="none"/>
        <c:crossAx val="144682104"/>
        <c:crosses val="autoZero"/>
        <c:auto val="1"/>
        <c:lblOffset val="100"/>
        <c:baseTimeUnit val="years"/>
      </c:dateAx>
      <c:valAx>
        <c:axId val="144682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68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25.66</c:v>
                </c:pt>
                <c:pt idx="1">
                  <c:v>35.72</c:v>
                </c:pt>
                <c:pt idx="2">
                  <c:v>38.880000000000003</c:v>
                </c:pt>
                <c:pt idx="3">
                  <c:v>36.630000000000003</c:v>
                </c:pt>
                <c:pt idx="4">
                  <c:v>32.200000000000003</c:v>
                </c:pt>
              </c:numCache>
            </c:numRef>
          </c:val>
          <c:extLst xmlns:c16r2="http://schemas.microsoft.com/office/drawing/2015/06/chart">
            <c:ext xmlns:c16="http://schemas.microsoft.com/office/drawing/2014/chart" uri="{C3380CC4-5D6E-409C-BE32-E72D297353CC}">
              <c16:uniqueId val="{00000000-EB6E-47AF-B565-5593449A7C09}"/>
            </c:ext>
          </c:extLst>
        </c:ser>
        <c:dLbls>
          <c:showLegendKey val="0"/>
          <c:showVal val="0"/>
          <c:showCatName val="0"/>
          <c:showSerName val="0"/>
          <c:showPercent val="0"/>
          <c:showBubbleSize val="0"/>
        </c:dLbls>
        <c:gapWidth val="150"/>
        <c:axId val="144683280"/>
        <c:axId val="144683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35.049999999999997</c:v>
                </c:pt>
                <c:pt idx="1">
                  <c:v>43.66</c:v>
                </c:pt>
                <c:pt idx="2">
                  <c:v>43.13</c:v>
                </c:pt>
                <c:pt idx="3">
                  <c:v>46.26</c:v>
                </c:pt>
                <c:pt idx="4">
                  <c:v>45.81</c:v>
                </c:pt>
              </c:numCache>
            </c:numRef>
          </c:val>
          <c:smooth val="0"/>
          <c:extLst xmlns:c16r2="http://schemas.microsoft.com/office/drawing/2015/06/chart">
            <c:ext xmlns:c16="http://schemas.microsoft.com/office/drawing/2014/chart" uri="{C3380CC4-5D6E-409C-BE32-E72D297353CC}">
              <c16:uniqueId val="{00000001-EB6E-47AF-B565-5593449A7C09}"/>
            </c:ext>
          </c:extLst>
        </c:ser>
        <c:dLbls>
          <c:showLegendKey val="0"/>
          <c:showVal val="0"/>
          <c:showCatName val="0"/>
          <c:showSerName val="0"/>
          <c:showPercent val="0"/>
          <c:showBubbleSize val="0"/>
        </c:dLbls>
        <c:marker val="1"/>
        <c:smooth val="0"/>
        <c:axId val="144683280"/>
        <c:axId val="144683672"/>
      </c:lineChart>
      <c:dateAx>
        <c:axId val="144683280"/>
        <c:scaling>
          <c:orientation val="minMax"/>
        </c:scaling>
        <c:delete val="1"/>
        <c:axPos val="b"/>
        <c:numFmt formatCode="ge" sourceLinked="1"/>
        <c:majorTickMark val="none"/>
        <c:minorTickMark val="none"/>
        <c:tickLblPos val="none"/>
        <c:crossAx val="144683672"/>
        <c:crosses val="autoZero"/>
        <c:auto val="1"/>
        <c:lblOffset val="100"/>
        <c:baseTimeUnit val="years"/>
      </c:dateAx>
      <c:valAx>
        <c:axId val="144683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68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526.91</c:v>
                </c:pt>
                <c:pt idx="1">
                  <c:v>422.24</c:v>
                </c:pt>
                <c:pt idx="2">
                  <c:v>400.96</c:v>
                </c:pt>
                <c:pt idx="3">
                  <c:v>422.77</c:v>
                </c:pt>
                <c:pt idx="4">
                  <c:v>485.89</c:v>
                </c:pt>
              </c:numCache>
            </c:numRef>
          </c:val>
          <c:extLst xmlns:c16r2="http://schemas.microsoft.com/office/drawing/2015/06/chart">
            <c:ext xmlns:c16="http://schemas.microsoft.com/office/drawing/2014/chart" uri="{C3380CC4-5D6E-409C-BE32-E72D297353CC}">
              <c16:uniqueId val="{00000000-BA74-47D0-B8B5-531EBF8234E7}"/>
            </c:ext>
          </c:extLst>
        </c:ser>
        <c:dLbls>
          <c:showLegendKey val="0"/>
          <c:showVal val="0"/>
          <c:showCatName val="0"/>
          <c:showSerName val="0"/>
          <c:showPercent val="0"/>
          <c:showBubbleSize val="0"/>
        </c:dLbls>
        <c:gapWidth val="150"/>
        <c:axId val="144684848"/>
        <c:axId val="14492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463.38</c:v>
                </c:pt>
                <c:pt idx="1">
                  <c:v>382.09</c:v>
                </c:pt>
                <c:pt idx="2">
                  <c:v>392.03</c:v>
                </c:pt>
                <c:pt idx="3">
                  <c:v>376.4</c:v>
                </c:pt>
                <c:pt idx="4">
                  <c:v>383.92</c:v>
                </c:pt>
              </c:numCache>
            </c:numRef>
          </c:val>
          <c:smooth val="0"/>
          <c:extLst xmlns:c16r2="http://schemas.microsoft.com/office/drawing/2015/06/chart">
            <c:ext xmlns:c16="http://schemas.microsoft.com/office/drawing/2014/chart" uri="{C3380CC4-5D6E-409C-BE32-E72D297353CC}">
              <c16:uniqueId val="{00000001-BA74-47D0-B8B5-531EBF8234E7}"/>
            </c:ext>
          </c:extLst>
        </c:ser>
        <c:dLbls>
          <c:showLegendKey val="0"/>
          <c:showVal val="0"/>
          <c:showCatName val="0"/>
          <c:showSerName val="0"/>
          <c:showPercent val="0"/>
          <c:showBubbleSize val="0"/>
        </c:dLbls>
        <c:marker val="1"/>
        <c:smooth val="0"/>
        <c:axId val="144684848"/>
        <c:axId val="144927264"/>
      </c:lineChart>
      <c:dateAx>
        <c:axId val="144684848"/>
        <c:scaling>
          <c:orientation val="minMax"/>
        </c:scaling>
        <c:delete val="1"/>
        <c:axPos val="b"/>
        <c:numFmt formatCode="ge" sourceLinked="1"/>
        <c:majorTickMark val="none"/>
        <c:minorTickMark val="none"/>
        <c:tickLblPos val="none"/>
        <c:crossAx val="144927264"/>
        <c:crosses val="autoZero"/>
        <c:auto val="1"/>
        <c:lblOffset val="100"/>
        <c:baseTimeUnit val="years"/>
      </c:dateAx>
      <c:valAx>
        <c:axId val="14492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68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階上町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66">
        <f>データ!S6</f>
        <v>13719</v>
      </c>
      <c r="AM8" s="66"/>
      <c r="AN8" s="66"/>
      <c r="AO8" s="66"/>
      <c r="AP8" s="66"/>
      <c r="AQ8" s="66"/>
      <c r="AR8" s="66"/>
      <c r="AS8" s="66"/>
      <c r="AT8" s="65">
        <f>データ!T6</f>
        <v>94.01</v>
      </c>
      <c r="AU8" s="65"/>
      <c r="AV8" s="65"/>
      <c r="AW8" s="65"/>
      <c r="AX8" s="65"/>
      <c r="AY8" s="65"/>
      <c r="AZ8" s="65"/>
      <c r="BA8" s="65"/>
      <c r="BB8" s="65">
        <f>データ!U6</f>
        <v>145.93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5.66</v>
      </c>
      <c r="Q10" s="65"/>
      <c r="R10" s="65"/>
      <c r="S10" s="65"/>
      <c r="T10" s="65"/>
      <c r="U10" s="65"/>
      <c r="V10" s="65"/>
      <c r="W10" s="65">
        <f>データ!Q6</f>
        <v>84.08</v>
      </c>
      <c r="X10" s="65"/>
      <c r="Y10" s="65"/>
      <c r="Z10" s="65"/>
      <c r="AA10" s="65"/>
      <c r="AB10" s="65"/>
      <c r="AC10" s="65"/>
      <c r="AD10" s="66">
        <f>データ!R6</f>
        <v>2948</v>
      </c>
      <c r="AE10" s="66"/>
      <c r="AF10" s="66"/>
      <c r="AG10" s="66"/>
      <c r="AH10" s="66"/>
      <c r="AI10" s="66"/>
      <c r="AJ10" s="66"/>
      <c r="AK10" s="2"/>
      <c r="AL10" s="66">
        <f>データ!V6</f>
        <v>773</v>
      </c>
      <c r="AM10" s="66"/>
      <c r="AN10" s="66"/>
      <c r="AO10" s="66"/>
      <c r="AP10" s="66"/>
      <c r="AQ10" s="66"/>
      <c r="AR10" s="66"/>
      <c r="AS10" s="66"/>
      <c r="AT10" s="65">
        <f>データ!W6</f>
        <v>1.17</v>
      </c>
      <c r="AU10" s="65"/>
      <c r="AV10" s="65"/>
      <c r="AW10" s="65"/>
      <c r="AX10" s="65"/>
      <c r="AY10" s="65"/>
      <c r="AZ10" s="65"/>
      <c r="BA10" s="65"/>
      <c r="BB10" s="65">
        <f>データ!X6</f>
        <v>660.68</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56</v>
      </c>
      <c r="N86" s="25" t="s">
        <v>56</v>
      </c>
      <c r="O86" s="25" t="str">
        <f>データ!EO6</f>
        <v>【0.01】</v>
      </c>
    </row>
  </sheetData>
  <sheetProtection algorithmName="SHA-512" hashValue="ZyYNepAW0U3eoHes/AOGyt/zwB+mKk5Kkm9KirKT2tM/87aslQcRaddBHzW3AOKR4mwDRzcGcc5QReMNfqo03A==" saltValue="suPoZ25vVrGGiTfUrmLCN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CT1" workbookViewId="0">
      <selection activeCell="DA8" sqref="DA8"/>
    </sheetView>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24465</v>
      </c>
      <c r="D6" s="32">
        <f t="shared" si="3"/>
        <v>47</v>
      </c>
      <c r="E6" s="32">
        <f t="shared" si="3"/>
        <v>17</v>
      </c>
      <c r="F6" s="32">
        <f t="shared" si="3"/>
        <v>6</v>
      </c>
      <c r="G6" s="32">
        <f t="shared" si="3"/>
        <v>0</v>
      </c>
      <c r="H6" s="32" t="str">
        <f t="shared" si="3"/>
        <v>青森県　階上町</v>
      </c>
      <c r="I6" s="32" t="str">
        <f t="shared" si="3"/>
        <v>法非適用</v>
      </c>
      <c r="J6" s="32" t="str">
        <f t="shared" si="3"/>
        <v>下水道事業</v>
      </c>
      <c r="K6" s="32" t="str">
        <f t="shared" si="3"/>
        <v>漁業集落排水</v>
      </c>
      <c r="L6" s="32" t="str">
        <f t="shared" si="3"/>
        <v>H2</v>
      </c>
      <c r="M6" s="32" t="str">
        <f t="shared" si="3"/>
        <v>非設置</v>
      </c>
      <c r="N6" s="33" t="str">
        <f t="shared" si="3"/>
        <v>-</v>
      </c>
      <c r="O6" s="33" t="str">
        <f t="shared" si="3"/>
        <v>該当数値なし</v>
      </c>
      <c r="P6" s="33">
        <f t="shared" si="3"/>
        <v>5.66</v>
      </c>
      <c r="Q6" s="33">
        <f t="shared" si="3"/>
        <v>84.08</v>
      </c>
      <c r="R6" s="33">
        <f t="shared" si="3"/>
        <v>2948</v>
      </c>
      <c r="S6" s="33">
        <f t="shared" si="3"/>
        <v>13719</v>
      </c>
      <c r="T6" s="33">
        <f t="shared" si="3"/>
        <v>94.01</v>
      </c>
      <c r="U6" s="33">
        <f t="shared" si="3"/>
        <v>145.93</v>
      </c>
      <c r="V6" s="33">
        <f t="shared" si="3"/>
        <v>773</v>
      </c>
      <c r="W6" s="33">
        <f t="shared" si="3"/>
        <v>1.17</v>
      </c>
      <c r="X6" s="33">
        <f t="shared" si="3"/>
        <v>660.68</v>
      </c>
      <c r="Y6" s="34">
        <f>IF(Y7="",NA(),Y7)</f>
        <v>90.31</v>
      </c>
      <c r="Z6" s="34">
        <f t="shared" ref="Z6:AH6" si="4">IF(Z7="",NA(),Z7)</f>
        <v>89.3</v>
      </c>
      <c r="AA6" s="34">
        <f t="shared" si="4"/>
        <v>87.64</v>
      </c>
      <c r="AB6" s="34">
        <f t="shared" si="4"/>
        <v>86.94</v>
      </c>
      <c r="AC6" s="34">
        <f t="shared" si="4"/>
        <v>89.16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1101.1300000000001</v>
      </c>
      <c r="BG6" s="34">
        <f t="shared" ref="BG6:BO6" si="7">IF(BG7="",NA(),BG7)</f>
        <v>869.92</v>
      </c>
      <c r="BH6" s="34">
        <f t="shared" si="7"/>
        <v>848.46</v>
      </c>
      <c r="BI6" s="34">
        <f t="shared" si="7"/>
        <v>783.67</v>
      </c>
      <c r="BJ6" s="34">
        <f t="shared" si="7"/>
        <v>710.97</v>
      </c>
      <c r="BK6" s="34">
        <f t="shared" si="7"/>
        <v>1716.47</v>
      </c>
      <c r="BL6" s="34">
        <f t="shared" si="7"/>
        <v>830.5</v>
      </c>
      <c r="BM6" s="34">
        <f t="shared" si="7"/>
        <v>1029.24</v>
      </c>
      <c r="BN6" s="34">
        <f t="shared" si="7"/>
        <v>1063.93</v>
      </c>
      <c r="BO6" s="34">
        <f t="shared" si="7"/>
        <v>1060.8599999999999</v>
      </c>
      <c r="BP6" s="33" t="str">
        <f>IF(BP7="","",IF(BP7="-","【-】","【"&amp;SUBSTITUTE(TEXT(BP7,"#,##0.00"),"-","△")&amp;"】"))</f>
        <v>【920.42】</v>
      </c>
      <c r="BQ6" s="34">
        <f>IF(BQ7="",NA(),BQ7)</f>
        <v>25.66</v>
      </c>
      <c r="BR6" s="34">
        <f t="shared" ref="BR6:BZ6" si="8">IF(BR7="",NA(),BR7)</f>
        <v>35.72</v>
      </c>
      <c r="BS6" s="34">
        <f t="shared" si="8"/>
        <v>38.880000000000003</v>
      </c>
      <c r="BT6" s="34">
        <f t="shared" si="8"/>
        <v>36.630000000000003</v>
      </c>
      <c r="BU6" s="34">
        <f t="shared" si="8"/>
        <v>32.200000000000003</v>
      </c>
      <c r="BV6" s="34">
        <f t="shared" si="8"/>
        <v>35.049999999999997</v>
      </c>
      <c r="BW6" s="34">
        <f t="shared" si="8"/>
        <v>43.66</v>
      </c>
      <c r="BX6" s="34">
        <f t="shared" si="8"/>
        <v>43.13</v>
      </c>
      <c r="BY6" s="34">
        <f t="shared" si="8"/>
        <v>46.26</v>
      </c>
      <c r="BZ6" s="34">
        <f t="shared" si="8"/>
        <v>45.81</v>
      </c>
      <c r="CA6" s="33" t="str">
        <f>IF(CA7="","",IF(CA7="-","【-】","【"&amp;SUBSTITUTE(TEXT(CA7,"#,##0.00"),"-","△")&amp;"】"))</f>
        <v>【47.34】</v>
      </c>
      <c r="CB6" s="34">
        <f>IF(CB7="",NA(),CB7)</f>
        <v>526.91</v>
      </c>
      <c r="CC6" s="34">
        <f t="shared" ref="CC6:CK6" si="9">IF(CC7="",NA(),CC7)</f>
        <v>422.24</v>
      </c>
      <c r="CD6" s="34">
        <f t="shared" si="9"/>
        <v>400.96</v>
      </c>
      <c r="CE6" s="34">
        <f t="shared" si="9"/>
        <v>422.77</v>
      </c>
      <c r="CF6" s="34">
        <f t="shared" si="9"/>
        <v>485.89</v>
      </c>
      <c r="CG6" s="34">
        <f t="shared" si="9"/>
        <v>463.38</v>
      </c>
      <c r="CH6" s="34">
        <f t="shared" si="9"/>
        <v>382.09</v>
      </c>
      <c r="CI6" s="34">
        <f t="shared" si="9"/>
        <v>392.03</v>
      </c>
      <c r="CJ6" s="34">
        <f t="shared" si="9"/>
        <v>376.4</v>
      </c>
      <c r="CK6" s="34">
        <f t="shared" si="9"/>
        <v>383.92</v>
      </c>
      <c r="CL6" s="33" t="str">
        <f>IF(CL7="","",IF(CL7="-","【-】","【"&amp;SUBSTITUTE(TEXT(CL7,"#,##0.00"),"-","△")&amp;"】"))</f>
        <v>【360.30】</v>
      </c>
      <c r="CM6" s="34">
        <f>IF(CM7="",NA(),CM7)</f>
        <v>32.159999999999997</v>
      </c>
      <c r="CN6" s="34">
        <f t="shared" ref="CN6:CV6" si="10">IF(CN7="",NA(),CN7)</f>
        <v>32.159999999999997</v>
      </c>
      <c r="CO6" s="34">
        <f t="shared" si="10"/>
        <v>31.72</v>
      </c>
      <c r="CP6" s="34">
        <f t="shared" si="10"/>
        <v>33.26</v>
      </c>
      <c r="CQ6" s="34">
        <f t="shared" si="10"/>
        <v>32.82</v>
      </c>
      <c r="CR6" s="34">
        <f t="shared" si="10"/>
        <v>31.37</v>
      </c>
      <c r="CS6" s="34">
        <f t="shared" si="10"/>
        <v>39.68</v>
      </c>
      <c r="CT6" s="34">
        <f t="shared" si="10"/>
        <v>35.64</v>
      </c>
      <c r="CU6" s="34">
        <f t="shared" si="10"/>
        <v>33.729999999999997</v>
      </c>
      <c r="CV6" s="34">
        <f t="shared" si="10"/>
        <v>33.21</v>
      </c>
      <c r="CW6" s="33" t="str">
        <f>IF(CW7="","",IF(CW7="-","【-】","【"&amp;SUBSTITUTE(TEXT(CW7,"#,##0.00"),"-","△")&amp;"】"))</f>
        <v>【34.06】</v>
      </c>
      <c r="CX6" s="34">
        <f>IF(CX7="",NA(),CX7)</f>
        <v>69.66</v>
      </c>
      <c r="CY6" s="34">
        <f t="shared" ref="CY6:DG6" si="11">IF(CY7="",NA(),CY7)</f>
        <v>69.61</v>
      </c>
      <c r="CZ6" s="34">
        <f t="shared" si="11"/>
        <v>68.680000000000007</v>
      </c>
      <c r="DA6" s="34">
        <f t="shared" si="11"/>
        <v>69.319999999999993</v>
      </c>
      <c r="DB6" s="34">
        <f t="shared" si="11"/>
        <v>69.86</v>
      </c>
      <c r="DC6" s="34">
        <f t="shared" si="11"/>
        <v>67.38</v>
      </c>
      <c r="DD6" s="34">
        <f t="shared" si="11"/>
        <v>83.95</v>
      </c>
      <c r="DE6" s="34">
        <f t="shared" si="11"/>
        <v>82.92</v>
      </c>
      <c r="DF6" s="34">
        <f t="shared" si="11"/>
        <v>79.989999999999995</v>
      </c>
      <c r="DG6" s="34">
        <f t="shared" si="11"/>
        <v>79.98</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0.25</v>
      </c>
      <c r="EK6" s="34">
        <f t="shared" si="14"/>
        <v>0.05</v>
      </c>
      <c r="EL6" s="34">
        <f t="shared" si="14"/>
        <v>0.18</v>
      </c>
      <c r="EM6" s="34">
        <f t="shared" si="14"/>
        <v>0.01</v>
      </c>
      <c r="EN6" s="34">
        <f t="shared" si="14"/>
        <v>0.09</v>
      </c>
      <c r="EO6" s="33" t="str">
        <f>IF(EO7="","",IF(EO7="-","【-】","【"&amp;SUBSTITUTE(TEXT(EO7,"#,##0.00"),"-","△")&amp;"】"))</f>
        <v>【0.01】</v>
      </c>
    </row>
    <row r="7" spans="1:145" s="35" customFormat="1" x14ac:dyDescent="0.15">
      <c r="A7" s="27"/>
      <c r="B7" s="36">
        <v>2017</v>
      </c>
      <c r="C7" s="36">
        <v>24465</v>
      </c>
      <c r="D7" s="36">
        <v>47</v>
      </c>
      <c r="E7" s="36">
        <v>17</v>
      </c>
      <c r="F7" s="36">
        <v>6</v>
      </c>
      <c r="G7" s="36">
        <v>0</v>
      </c>
      <c r="H7" s="36" t="s">
        <v>110</v>
      </c>
      <c r="I7" s="36" t="s">
        <v>111</v>
      </c>
      <c r="J7" s="36" t="s">
        <v>112</v>
      </c>
      <c r="K7" s="36" t="s">
        <v>113</v>
      </c>
      <c r="L7" s="36" t="s">
        <v>114</v>
      </c>
      <c r="M7" s="36" t="s">
        <v>115</v>
      </c>
      <c r="N7" s="37" t="s">
        <v>116</v>
      </c>
      <c r="O7" s="37" t="s">
        <v>117</v>
      </c>
      <c r="P7" s="37">
        <v>5.66</v>
      </c>
      <c r="Q7" s="37">
        <v>84.08</v>
      </c>
      <c r="R7" s="37">
        <v>2948</v>
      </c>
      <c r="S7" s="37">
        <v>13719</v>
      </c>
      <c r="T7" s="37">
        <v>94.01</v>
      </c>
      <c r="U7" s="37">
        <v>145.93</v>
      </c>
      <c r="V7" s="37">
        <v>773</v>
      </c>
      <c r="W7" s="37">
        <v>1.17</v>
      </c>
      <c r="X7" s="37">
        <v>660.68</v>
      </c>
      <c r="Y7" s="37">
        <v>90.31</v>
      </c>
      <c r="Z7" s="37">
        <v>89.3</v>
      </c>
      <c r="AA7" s="37">
        <v>87.64</v>
      </c>
      <c r="AB7" s="37">
        <v>86.94</v>
      </c>
      <c r="AC7" s="37">
        <v>89.16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1101.1300000000001</v>
      </c>
      <c r="BG7" s="37">
        <v>869.92</v>
      </c>
      <c r="BH7" s="37">
        <v>848.46</v>
      </c>
      <c r="BI7" s="37">
        <v>783.67</v>
      </c>
      <c r="BJ7" s="37">
        <v>710.97</v>
      </c>
      <c r="BK7" s="37">
        <v>1716.47</v>
      </c>
      <c r="BL7" s="37">
        <v>830.5</v>
      </c>
      <c r="BM7" s="37">
        <v>1029.24</v>
      </c>
      <c r="BN7" s="37">
        <v>1063.93</v>
      </c>
      <c r="BO7" s="37">
        <v>1060.8599999999999</v>
      </c>
      <c r="BP7" s="37">
        <v>920.42</v>
      </c>
      <c r="BQ7" s="37">
        <v>25.66</v>
      </c>
      <c r="BR7" s="37">
        <v>35.72</v>
      </c>
      <c r="BS7" s="37">
        <v>38.880000000000003</v>
      </c>
      <c r="BT7" s="37">
        <v>36.630000000000003</v>
      </c>
      <c r="BU7" s="37">
        <v>32.200000000000003</v>
      </c>
      <c r="BV7" s="37">
        <v>35.049999999999997</v>
      </c>
      <c r="BW7" s="37">
        <v>43.66</v>
      </c>
      <c r="BX7" s="37">
        <v>43.13</v>
      </c>
      <c r="BY7" s="37">
        <v>46.26</v>
      </c>
      <c r="BZ7" s="37">
        <v>45.81</v>
      </c>
      <c r="CA7" s="37">
        <v>47.34</v>
      </c>
      <c r="CB7" s="37">
        <v>526.91</v>
      </c>
      <c r="CC7" s="37">
        <v>422.24</v>
      </c>
      <c r="CD7" s="37">
        <v>400.96</v>
      </c>
      <c r="CE7" s="37">
        <v>422.77</v>
      </c>
      <c r="CF7" s="37">
        <v>485.89</v>
      </c>
      <c r="CG7" s="37">
        <v>463.38</v>
      </c>
      <c r="CH7" s="37">
        <v>382.09</v>
      </c>
      <c r="CI7" s="37">
        <v>392.03</v>
      </c>
      <c r="CJ7" s="37">
        <v>376.4</v>
      </c>
      <c r="CK7" s="37">
        <v>383.92</v>
      </c>
      <c r="CL7" s="37">
        <v>360.3</v>
      </c>
      <c r="CM7" s="37">
        <v>32.159999999999997</v>
      </c>
      <c r="CN7" s="37">
        <v>32.159999999999997</v>
      </c>
      <c r="CO7" s="37">
        <v>31.72</v>
      </c>
      <c r="CP7" s="37">
        <v>33.26</v>
      </c>
      <c r="CQ7" s="37">
        <v>32.82</v>
      </c>
      <c r="CR7" s="37">
        <v>31.37</v>
      </c>
      <c r="CS7" s="37">
        <v>39.68</v>
      </c>
      <c r="CT7" s="37">
        <v>35.64</v>
      </c>
      <c r="CU7" s="37">
        <v>33.729999999999997</v>
      </c>
      <c r="CV7" s="37">
        <v>33.21</v>
      </c>
      <c r="CW7" s="37">
        <v>34.06</v>
      </c>
      <c r="CX7" s="37">
        <v>69.66</v>
      </c>
      <c r="CY7" s="37">
        <v>69.61</v>
      </c>
      <c r="CZ7" s="37">
        <v>68.680000000000007</v>
      </c>
      <c r="DA7" s="37">
        <v>69.319999999999993</v>
      </c>
      <c r="DB7" s="37">
        <v>69.86</v>
      </c>
      <c r="DC7" s="37">
        <v>67.38</v>
      </c>
      <c r="DD7" s="37">
        <v>83.95</v>
      </c>
      <c r="DE7" s="37">
        <v>82.92</v>
      </c>
      <c r="DF7" s="37">
        <v>79.989999999999995</v>
      </c>
      <c r="DG7" s="37">
        <v>79.98</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0.25</v>
      </c>
      <c r="EK7" s="37">
        <v>0.05</v>
      </c>
      <c r="EL7" s="37">
        <v>0.18</v>
      </c>
      <c r="EM7" s="37">
        <v>0.01</v>
      </c>
      <c r="EN7" s="37">
        <v>0.09</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小守　稚子</cp:lastModifiedBy>
  <cp:lastPrinted>2019-01-31T05:42:29Z</cp:lastPrinted>
  <dcterms:created xsi:type="dcterms:W3CDTF">2018-12-03T09:32:33Z</dcterms:created>
  <dcterms:modified xsi:type="dcterms:W3CDTF">2019-01-31T05:42:32Z</dcterms:modified>
  <cp:category/>
</cp:coreProperties>
</file>