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建設課引継データ【鈴木より】\03_引継【H29.4.3日影課長】\04_経営比較分析表\H30年度\01_H30経営比較分析表（H29決算）の分析等について\【経営比較分析表】2017_024465_47_1718(ダウンロード)\"/>
    </mc:Choice>
  </mc:AlternateContent>
  <workbookProtection workbookAlgorithmName="SHA-512" workbookHashValue="mdDJCX/fWhb/DEBXJApt6OgFCMfyA7sSMEfAt3hXHI4ehOa/ZkZWCco2NEN5V7u+So7ETVsur6qdLSYx9XzB+Q==" workbookSaltValue="Ufw0UCtjvtHmV92Bqz1vh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<sst xmlns="http://schemas.openxmlformats.org/spreadsheetml/2006/main" count="240" uniqueCount="125">
  <si>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</si>
  <si>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</si>
  <si>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</si>
  <si>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</si>
  <si>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</si>
  <si>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</si>
  <si>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</si>
  <si>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</si>
  <si>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</si>
  <si>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</si>
  <si>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</si>
  <si>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</si>
  <si>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</si>
  <si>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</si>
  <si>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</si>
  <si>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</si>
  <si>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</si>
  <si>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</si>
  <si>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</si>
  <si>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</si>
  <si>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</si>
  <si>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</si>
  <si>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</si>
  <si>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</si>
  <si>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</si>
  <si>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</si>
  <si>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</si>
  <si>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</si>
  <si>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</si>
  <si>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</si>
  <si>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</si>
  <si>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</si>
  <si>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</si>
  <si>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</si>
  <si>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</si>
  <si>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</si>
  <si>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</si>
  <si>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</si>
  <si>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</si>
  <si>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</si>
  <si>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</si>
  <si>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</si>
  <si>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</si>
  <si>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</si>
  <si>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</si>
  <si>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</si>
  <si>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</si>
  <si>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</si>
  <si>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</si>
  <si>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</si>
  <si>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</si>
  <si>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</si>
  <si>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</si>
  <si>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</si>
  <si>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</si>
  <si>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</si>
  <si>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</si>
  <si>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</si>
  <si>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</si>
  <si>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</si>
  <si>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</si>
  <si>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</si>
  <si>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</si>
  <si>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</si>
  <si>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</si>
  <si>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</si>
  <si>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</si>
  <si>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</si>
  <si>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</si>
  <si>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</si>
  <si>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</si>
  <si>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</si>
  <si>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</si>
  <si>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</si>
  <si>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</si>
  <si>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</si>
  <si>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</si>
  <si>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</si>
  <si>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</si>
  <si>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</si>
  <si>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</si>
  <si>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</si>
  <si>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</si>
  <si>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</si>
  <si>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</si>
  <si>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</si>
  <si>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</si>
  <si>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</si>
  <si>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</si>
  <si>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</si>
  <si>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</si>
  <si>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</si>
  <si>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</si>
  <si>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</si>
  <si>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</si>
  <si>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</si>
  <si>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</si>
  <si>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</si>
  <si>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</si>
  <si>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</si>
  <si>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</si>
  <si>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</si>
  <si>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</si>
  <si>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</si>
  <si>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</si>
  <si>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</si>
  <si>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</si>
  <si>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</si>
  <si>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</si>
  <si>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階上町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</si>
  <si>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</si>
  <si>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</si>
  <si>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</si>
  <si>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</si>
  <si>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</si>
  <si>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</si>
  <si>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</si>
  <si>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</si>
  <si>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</si>
  <si>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</si>
  <si>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</si>
  <si>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</si>
  <si>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一部供用開始から年数が経っておらず、管渠更新は行っていない。
　今後は、平成28年度に策定したストックマネジメント計画に基づき、点検・調査を実施し、修繕・改築の必要性を検討する。</t>
    <rPh sb="1" eb="3">
      <t>イチブ</t>
    </rPh>
    <rPh sb="3" eb="5">
      <t>キョウヨウ</t>
    </rPh>
    <rPh sb="5" eb="7">
      <t>カイシ</t>
    </rPh>
    <rPh sb="9" eb="11">
      <t>ネンスウ</t>
    </rPh>
    <rPh sb="12" eb="13">
      <t>タ</t>
    </rPh>
    <rPh sb="19" eb="21">
      <t>カンキョ</t>
    </rPh>
    <rPh sb="21" eb="23">
      <t>コウシン</t>
    </rPh>
    <rPh sb="24" eb="25">
      <t>オコナ</t>
    </rPh>
    <rPh sb="33" eb="35">
      <t>コンゴ</t>
    </rPh>
    <rPh sb="37" eb="39">
      <t>ヘイセイ</t>
    </rPh>
    <rPh sb="41" eb="43">
      <t>ネンド</t>
    </rPh>
    <rPh sb="44" eb="46">
      <t>サクテイ</t>
    </rPh>
    <rPh sb="58" eb="60">
      <t>ケイカク</t>
    </rPh>
    <rPh sb="61" eb="62">
      <t>モト</t>
    </rPh>
    <rPh sb="65" eb="67">
      <t>テンケン</t>
    </rPh>
    <rPh sb="68" eb="70">
      <t>チョウサ</t>
    </rPh>
    <rPh sb="71" eb="73">
      <t>ジッシ</t>
    </rPh>
    <rPh sb="75" eb="77">
      <t>シュウゼン</t>
    </rPh>
    <rPh sb="78" eb="80">
      <t>カイチク</t>
    </rPh>
    <rPh sb="81" eb="84">
      <t>ヒツヨウセイ</t>
    </rPh>
    <rPh sb="85" eb="87">
      <t>ケントウ</t>
    </rPh>
    <phoneticPr fontId="4"/>
  </si>
  <si>
    <t xml:space="preserve">①収益的収支比率について
　前年度より6.66％増加。近年は80％台を推移しており、赤字経営の状態を継続している。
④企業債残高対事業規模比率について
　類似団体と比較して高い水準にあるが、年々減少している状況である。
⑤経費回収率について
　今年度30％を超えたものの類似団体及び収益的収支比率と比較すると依然として低い水準であると共に使用料収入以外の収入に依存している状況である。
⑥汚水処理原価について
　年々減少はしているが、類似団体と比較して高い水準にある。
⑦⑧施設利用率及び水洗化率について
　類似団体とほぼ同水準であるが、事業継続中であることから、今後も増加する見通しである。
　認可区域内整備途中であり、整備完了区域から随時接続推進を実施することにより使用料収入の確保及び維持管理費等の削減により経営の健全化を図る。
</t>
    <rPh sb="1" eb="4">
      <t>シュウエキテキ</t>
    </rPh>
    <rPh sb="4" eb="6">
      <t>シュウシ</t>
    </rPh>
    <rPh sb="6" eb="8">
      <t>ヒリツ</t>
    </rPh>
    <rPh sb="14" eb="17">
      <t>ゼンネンド</t>
    </rPh>
    <rPh sb="24" eb="26">
      <t>ゾウカ</t>
    </rPh>
    <rPh sb="27" eb="29">
      <t>キンネン</t>
    </rPh>
    <rPh sb="33" eb="34">
      <t>ダイ</t>
    </rPh>
    <rPh sb="35" eb="37">
      <t>スイイ</t>
    </rPh>
    <rPh sb="42" eb="44">
      <t>アカジ</t>
    </rPh>
    <rPh sb="44" eb="46">
      <t>ケイエイ</t>
    </rPh>
    <rPh sb="47" eb="49">
      <t>ジョウタイ</t>
    </rPh>
    <rPh sb="50" eb="52">
      <t>ケイゾク</t>
    </rPh>
    <rPh sb="59" eb="61">
      <t>キギョウ</t>
    </rPh>
    <rPh sb="61" eb="62">
      <t>サイ</t>
    </rPh>
    <rPh sb="62" eb="64">
      <t>ザンダカ</t>
    </rPh>
    <rPh sb="64" eb="65">
      <t>タイ</t>
    </rPh>
    <rPh sb="65" eb="67">
      <t>ジギョウ</t>
    </rPh>
    <rPh sb="67" eb="69">
      <t>キボ</t>
    </rPh>
    <rPh sb="69" eb="71">
      <t>ヒリツ</t>
    </rPh>
    <rPh sb="77" eb="79">
      <t>ルイジ</t>
    </rPh>
    <rPh sb="79" eb="81">
      <t>ダンタイ</t>
    </rPh>
    <rPh sb="82" eb="84">
      <t>ヒカク</t>
    </rPh>
    <rPh sb="86" eb="87">
      <t>タカ</t>
    </rPh>
    <rPh sb="88" eb="90">
      <t>スイジュン</t>
    </rPh>
    <rPh sb="95" eb="97">
      <t>ネンネン</t>
    </rPh>
    <rPh sb="97" eb="99">
      <t>ゲンショウ</t>
    </rPh>
    <rPh sb="103" eb="105">
      <t>ジョウキョウ</t>
    </rPh>
    <rPh sb="111" eb="113">
      <t>ケイヒ</t>
    </rPh>
    <rPh sb="113" eb="115">
      <t>カイシュウ</t>
    </rPh>
    <rPh sb="115" eb="116">
      <t>リツ</t>
    </rPh>
    <rPh sb="122" eb="125">
      <t>コンネンド</t>
    </rPh>
    <rPh sb="129" eb="130">
      <t>コ</t>
    </rPh>
    <rPh sb="135" eb="137">
      <t>ルイジ</t>
    </rPh>
    <rPh sb="137" eb="139">
      <t>ダンタイ</t>
    </rPh>
    <rPh sb="139" eb="140">
      <t>オヨ</t>
    </rPh>
    <rPh sb="141" eb="144">
      <t>シュウエキテキ</t>
    </rPh>
    <rPh sb="144" eb="146">
      <t>シュウシ</t>
    </rPh>
    <rPh sb="146" eb="148">
      <t>ヒリツ</t>
    </rPh>
    <rPh sb="149" eb="151">
      <t>ヒカク</t>
    </rPh>
    <rPh sb="154" eb="156">
      <t>イゼン</t>
    </rPh>
    <rPh sb="159" eb="160">
      <t>ヒク</t>
    </rPh>
    <rPh sb="161" eb="163">
      <t>スイジュン</t>
    </rPh>
    <rPh sb="167" eb="168">
      <t>トモ</t>
    </rPh>
    <rPh sb="169" eb="172">
      <t>シヨウリョウ</t>
    </rPh>
    <rPh sb="172" eb="174">
      <t>シュウニュウ</t>
    </rPh>
    <rPh sb="174" eb="176">
      <t>イガイ</t>
    </rPh>
    <rPh sb="177" eb="179">
      <t>シュウニュウ</t>
    </rPh>
    <rPh sb="180" eb="182">
      <t>イゾン</t>
    </rPh>
    <rPh sb="186" eb="188">
      <t>ジョウキョウ</t>
    </rPh>
    <rPh sb="194" eb="196">
      <t>オスイ</t>
    </rPh>
    <rPh sb="196" eb="198">
      <t>ショリ</t>
    </rPh>
    <rPh sb="198" eb="200">
      <t>ゲンカ</t>
    </rPh>
    <rPh sb="206" eb="208">
      <t>ネンネン</t>
    </rPh>
    <rPh sb="208" eb="210">
      <t>ゲンショウ</t>
    </rPh>
    <rPh sb="217" eb="219">
      <t>ルイジ</t>
    </rPh>
    <rPh sb="219" eb="221">
      <t>ダンタイ</t>
    </rPh>
    <rPh sb="222" eb="224">
      <t>ヒカク</t>
    </rPh>
    <rPh sb="226" eb="227">
      <t>タカ</t>
    </rPh>
    <rPh sb="228" eb="230">
      <t>スイジュン</t>
    </rPh>
    <rPh sb="237" eb="239">
      <t>シセツ</t>
    </rPh>
    <rPh sb="239" eb="241">
      <t>リヨウ</t>
    </rPh>
    <rPh sb="241" eb="242">
      <t>リツ</t>
    </rPh>
    <rPh sb="242" eb="243">
      <t>オヨ</t>
    </rPh>
    <rPh sb="244" eb="247">
      <t>スイセンカ</t>
    </rPh>
    <rPh sb="247" eb="248">
      <t>リツ</t>
    </rPh>
    <rPh sb="254" eb="256">
      <t>ルイジ</t>
    </rPh>
    <rPh sb="256" eb="258">
      <t>ダンタイ</t>
    </rPh>
    <rPh sb="261" eb="264">
      <t>ドウスイジュン</t>
    </rPh>
    <rPh sb="269" eb="271">
      <t>ジギョウ</t>
    </rPh>
    <rPh sb="282" eb="284">
      <t>コンゴ</t>
    </rPh>
    <rPh sb="285" eb="287">
      <t>ゾウカ</t>
    </rPh>
    <rPh sb="289" eb="291">
      <t>ミトオ</t>
    </rPh>
    <rPh sb="299" eb="301">
      <t>ニンカ</t>
    </rPh>
    <rPh sb="301" eb="303">
      <t>クイキ</t>
    </rPh>
    <rPh sb="303" eb="304">
      <t>ナイ</t>
    </rPh>
    <rPh sb="304" eb="306">
      <t>セイビ</t>
    </rPh>
    <rPh sb="306" eb="308">
      <t>トチュウ</t>
    </rPh>
    <rPh sb="312" eb="314">
      <t>セイビ</t>
    </rPh>
    <rPh sb="314" eb="316">
      <t>カンリョウ</t>
    </rPh>
    <rPh sb="316" eb="318">
      <t>クイキ</t>
    </rPh>
    <rPh sb="320" eb="322">
      <t>ズイジ</t>
    </rPh>
    <rPh sb="322" eb="324">
      <t>セツゾク</t>
    </rPh>
    <rPh sb="324" eb="326">
      <t>スイシン</t>
    </rPh>
    <rPh sb="327" eb="329">
      <t>ジッシ</t>
    </rPh>
    <rPh sb="336" eb="339">
      <t>シヨウリョウ</t>
    </rPh>
    <rPh sb="339" eb="341">
      <t>シュウニュウ</t>
    </rPh>
    <rPh sb="342" eb="344">
      <t>カクホ</t>
    </rPh>
    <rPh sb="344" eb="345">
      <t>オヨ</t>
    </rPh>
    <rPh sb="346" eb="348">
      <t>イジ</t>
    </rPh>
    <rPh sb="348" eb="351">
      <t>カンリヒ</t>
    </rPh>
    <rPh sb="351" eb="352">
      <t>トウ</t>
    </rPh>
    <rPh sb="353" eb="355">
      <t>サクゲン</t>
    </rPh>
    <rPh sb="358" eb="360">
      <t>ケイエイ</t>
    </rPh>
    <rPh sb="361" eb="364">
      <t>ケンゼンカ</t>
    </rPh>
    <rPh sb="365" eb="366">
      <t>ハカ</t>
    </rPh>
    <phoneticPr fontId="4"/>
  </si>
  <si>
    <t>　認可区域内整備途中であることから、経営戦略に基づき効率的な施設整備と適正な維持管理を実施する。
　接続率の向上、使用料改定の検討及び維持管理費の削減に努め、経営の健全化を目指す。</t>
    <rPh sb="1" eb="3">
      <t>ニンカ</t>
    </rPh>
    <rPh sb="3" eb="5">
      <t>クイキ</t>
    </rPh>
    <rPh sb="5" eb="6">
      <t>ナイ</t>
    </rPh>
    <rPh sb="6" eb="8">
      <t>セイビ</t>
    </rPh>
    <rPh sb="8" eb="10">
      <t>トチュウ</t>
    </rPh>
    <rPh sb="18" eb="20">
      <t>ケイエイ</t>
    </rPh>
    <rPh sb="20" eb="22">
      <t>センリャク</t>
    </rPh>
    <rPh sb="23" eb="24">
      <t>モト</t>
    </rPh>
    <rPh sb="26" eb="29">
      <t>コウリツテキ</t>
    </rPh>
    <rPh sb="30" eb="32">
      <t>シセツ</t>
    </rPh>
    <rPh sb="32" eb="34">
      <t>セイビ</t>
    </rPh>
    <rPh sb="35" eb="37">
      <t>テキセイ</t>
    </rPh>
    <rPh sb="38" eb="40">
      <t>イジ</t>
    </rPh>
    <rPh sb="40" eb="42">
      <t>カンリ</t>
    </rPh>
    <rPh sb="43" eb="45">
      <t>ジッシ</t>
    </rPh>
    <rPh sb="50" eb="52">
      <t>セツゾク</t>
    </rPh>
    <rPh sb="52" eb="53">
      <t>リツ</t>
    </rPh>
    <rPh sb="54" eb="56">
      <t>コウジョウ</t>
    </rPh>
    <rPh sb="57" eb="60">
      <t>シヨウリョウ</t>
    </rPh>
    <rPh sb="60" eb="62">
      <t>カイテイ</t>
    </rPh>
    <rPh sb="63" eb="65">
      <t>ケントウ</t>
    </rPh>
    <rPh sb="65" eb="66">
      <t>オヨ</t>
    </rPh>
    <rPh sb="67" eb="69">
      <t>イジ</t>
    </rPh>
    <rPh sb="69" eb="72">
      <t>カンリヒ</t>
    </rPh>
    <rPh sb="73" eb="75">
      <t>サクゲン</t>
    </rPh>
    <rPh sb="76" eb="77">
      <t>ツト</t>
    </rPh>
    <rPh sb="79" eb="81">
      <t>ケイエイ</t>
    </rPh>
    <rPh sb="82" eb="85">
      <t>ケンゼンカ</t>
    </rPh>
    <rPh sb="86" eb="8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</si>
</sst>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0A-4892-8022-6AC5382BB208}"/>
            </c:ext>
          </c:extLst>
        </c:ser>
        <c:dLbls>
          <c:showLegendKey val="0"/>
          <c:showVal val="0"/>
          <c:showCatName val="0"/>
          <c:showSerName val="0"/>
          <c:showPercent val="0"/>
          <c:showBubbleSize val="0"/>
        </c:dLbls>
        <c:gapWidth val="150"/>
        <c:axId val="111850504"/>
        <c:axId val="11185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B00A-4892-8022-6AC5382BB208}"/>
            </c:ext>
          </c:extLst>
        </c:ser>
        <c:dLbls>
          <c:showLegendKey val="0"/>
          <c:showVal val="0"/>
          <c:showCatName val="0"/>
          <c:showSerName val="0"/>
          <c:showPercent val="0"/>
          <c:showBubbleSize val="0"/>
        </c:dLbls>
        <c:marker val="1"/>
        <c:smooth val="0"/>
        <c:axId val="111850504"/>
        <c:axId val="111850896"/>
      </c:lineChart>
      <c:dateAx>
        <c:axId val="111850504"/>
        <c:scaling>
          <c:orientation val="minMax"/>
        </c:scaling>
        <c:delete val="1"/>
        <c:axPos val="b"/>
        <c:numFmt formatCode="ge" sourceLinked="1"/>
        <c:majorTickMark val="none"/>
        <c:minorTickMark val="none"/>
        <c:tickLblPos val="none"/>
        <c:crossAx val="111850896"/>
        <c:crosses val="autoZero"/>
        <c:auto val="1"/>
        <c:lblOffset val="100"/>
        <c:baseTimeUnit val="years"/>
      </c:dateAx>
      <c:valAx>
        <c:axId val="11185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5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28.83</c:v>
                </c:pt>
                <c:pt idx="1">
                  <c:v>28.83</c:v>
                </c:pt>
                <c:pt idx="2">
                  <c:v>37.17</c:v>
                </c:pt>
                <c:pt idx="3">
                  <c:v>41.5</c:v>
                </c:pt>
                <c:pt idx="4">
                  <c:v>34.979999999999997</c:v>
                </c:pt>
              </c:numCache>
            </c:numRef>
          </c:val>
          <c:extLst xmlns:c16r2="http://schemas.microsoft.com/office/drawing/2015/06/chart">
            <c:ext xmlns:c16="http://schemas.microsoft.com/office/drawing/2014/chart" uri="{C3380CC4-5D6E-409C-BE32-E72D297353CC}">
              <c16:uniqueId val="{00000000-4916-44E1-AA8A-BCBB081C7C1E}"/>
            </c:ext>
          </c:extLst>
        </c:ser>
        <c:dLbls>
          <c:showLegendKey val="0"/>
          <c:showVal val="0"/>
          <c:showCatName val="0"/>
          <c:showSerName val="0"/>
          <c:showPercent val="0"/>
          <c:showBubbleSize val="0"/>
        </c:dLbls>
        <c:gapWidth val="150"/>
        <c:axId val="156245232"/>
        <c:axId val="15674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41.28</c:v>
                </c:pt>
                <c:pt idx="4">
                  <c:v>41.45</c:v>
                </c:pt>
              </c:numCache>
            </c:numRef>
          </c:val>
          <c:smooth val="0"/>
          <c:extLst xmlns:c16r2="http://schemas.microsoft.com/office/drawing/2015/06/chart">
            <c:ext xmlns:c16="http://schemas.microsoft.com/office/drawing/2014/chart" uri="{C3380CC4-5D6E-409C-BE32-E72D297353CC}">
              <c16:uniqueId val="{00000001-4916-44E1-AA8A-BCBB081C7C1E}"/>
            </c:ext>
          </c:extLst>
        </c:ser>
        <c:dLbls>
          <c:showLegendKey val="0"/>
          <c:showVal val="0"/>
          <c:showCatName val="0"/>
          <c:showSerName val="0"/>
          <c:showPercent val="0"/>
          <c:showBubbleSize val="0"/>
        </c:dLbls>
        <c:marker val="1"/>
        <c:smooth val="0"/>
        <c:axId val="156245232"/>
        <c:axId val="156740560"/>
      </c:lineChart>
      <c:dateAx>
        <c:axId val="156245232"/>
        <c:scaling>
          <c:orientation val="minMax"/>
        </c:scaling>
        <c:delete val="1"/>
        <c:axPos val="b"/>
        <c:numFmt formatCode="ge" sourceLinked="1"/>
        <c:majorTickMark val="none"/>
        <c:minorTickMark val="none"/>
        <c:tickLblPos val="none"/>
        <c:crossAx val="156740560"/>
        <c:crosses val="autoZero"/>
        <c:auto val="1"/>
        <c:lblOffset val="100"/>
        <c:baseTimeUnit val="years"/>
      </c:dateAx>
      <c:valAx>
        <c:axId val="15674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4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51.53</c:v>
                </c:pt>
                <c:pt idx="1">
                  <c:v>51.51</c:v>
                </c:pt>
                <c:pt idx="2">
                  <c:v>52.38</c:v>
                </c:pt>
                <c:pt idx="3">
                  <c:v>57.8</c:v>
                </c:pt>
                <c:pt idx="4">
                  <c:v>57.39</c:v>
                </c:pt>
              </c:numCache>
            </c:numRef>
          </c:val>
          <c:extLst xmlns:c16r2="http://schemas.microsoft.com/office/drawing/2015/06/chart">
            <c:ext xmlns:c16="http://schemas.microsoft.com/office/drawing/2014/chart" uri="{C3380CC4-5D6E-409C-BE32-E72D297353CC}">
              <c16:uniqueId val="{00000000-8B43-4B81-A60F-33D36B68AE13}"/>
            </c:ext>
          </c:extLst>
        </c:ser>
        <c:dLbls>
          <c:showLegendKey val="0"/>
          <c:showVal val="0"/>
          <c:showCatName val="0"/>
          <c:showSerName val="0"/>
          <c:showPercent val="0"/>
          <c:showBubbleSize val="0"/>
        </c:dLbls>
        <c:gapWidth val="150"/>
        <c:axId val="156741736"/>
        <c:axId val="15674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8B43-4B81-A60F-33D36B68AE13}"/>
            </c:ext>
          </c:extLst>
        </c:ser>
        <c:dLbls>
          <c:showLegendKey val="0"/>
          <c:showVal val="0"/>
          <c:showCatName val="0"/>
          <c:showSerName val="0"/>
          <c:showPercent val="0"/>
          <c:showBubbleSize val="0"/>
        </c:dLbls>
        <c:marker val="1"/>
        <c:smooth val="0"/>
        <c:axId val="156741736"/>
        <c:axId val="156742128"/>
      </c:lineChart>
      <c:dateAx>
        <c:axId val="156741736"/>
        <c:scaling>
          <c:orientation val="minMax"/>
        </c:scaling>
        <c:delete val="1"/>
        <c:axPos val="b"/>
        <c:numFmt formatCode="ge" sourceLinked="1"/>
        <c:majorTickMark val="none"/>
        <c:minorTickMark val="none"/>
        <c:tickLblPos val="none"/>
        <c:crossAx val="156742128"/>
        <c:crosses val="autoZero"/>
        <c:auto val="1"/>
        <c:lblOffset val="100"/>
        <c:baseTimeUnit val="years"/>
      </c:dateAx>
      <c:valAx>
        <c:axId val="15674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4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80.22</c:v>
                </c:pt>
                <c:pt idx="1">
                  <c:v>88.48</c:v>
                </c:pt>
                <c:pt idx="2">
                  <c:v>88.09</c:v>
                </c:pt>
                <c:pt idx="3">
                  <c:v>81.599999999999994</c:v>
                </c:pt>
                <c:pt idx="4">
                  <c:v>88.26</c:v>
                </c:pt>
              </c:numCache>
            </c:numRef>
          </c:val>
          <c:extLst xmlns:c16r2="http://schemas.microsoft.com/office/drawing/2015/06/chart">
            <c:ext xmlns:c16="http://schemas.microsoft.com/office/drawing/2014/chart" uri="{C3380CC4-5D6E-409C-BE32-E72D297353CC}">
              <c16:uniqueId val="{00000000-59A0-464E-8898-6109FD268C62}"/>
            </c:ext>
          </c:extLst>
        </c:ser>
        <c:dLbls>
          <c:showLegendKey val="0"/>
          <c:showVal val="0"/>
          <c:showCatName val="0"/>
          <c:showSerName val="0"/>
          <c:showPercent val="0"/>
          <c:showBubbleSize val="0"/>
        </c:dLbls>
        <c:gapWidth val="150"/>
        <c:axId val="111852072"/>
        <c:axId val="11185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A0-464E-8898-6109FD268C62}"/>
            </c:ext>
          </c:extLst>
        </c:ser>
        <c:dLbls>
          <c:showLegendKey val="0"/>
          <c:showVal val="0"/>
          <c:showCatName val="0"/>
          <c:showSerName val="0"/>
          <c:showPercent val="0"/>
          <c:showBubbleSize val="0"/>
        </c:dLbls>
        <c:marker val="1"/>
        <c:smooth val="0"/>
        <c:axId val="111852072"/>
        <c:axId val="111852464"/>
      </c:lineChart>
      <c:dateAx>
        <c:axId val="111852072"/>
        <c:scaling>
          <c:orientation val="minMax"/>
        </c:scaling>
        <c:delete val="1"/>
        <c:axPos val="b"/>
        <c:numFmt formatCode="ge" sourceLinked="1"/>
        <c:majorTickMark val="none"/>
        <c:minorTickMark val="none"/>
        <c:tickLblPos val="none"/>
        <c:crossAx val="111852464"/>
        <c:crosses val="autoZero"/>
        <c:auto val="1"/>
        <c:lblOffset val="100"/>
        <c:baseTimeUnit val="years"/>
      </c:dateAx>
      <c:valAx>
        <c:axId val="11185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5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F6-4DEB-B952-A14CF18BD4D2}"/>
            </c:ext>
          </c:extLst>
        </c:ser>
        <c:dLbls>
          <c:showLegendKey val="0"/>
          <c:showVal val="0"/>
          <c:showCatName val="0"/>
          <c:showSerName val="0"/>
          <c:showPercent val="0"/>
          <c:showBubbleSize val="0"/>
        </c:dLbls>
        <c:gapWidth val="150"/>
        <c:axId val="155496664"/>
        <c:axId val="1554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F6-4DEB-B952-A14CF18BD4D2}"/>
            </c:ext>
          </c:extLst>
        </c:ser>
        <c:dLbls>
          <c:showLegendKey val="0"/>
          <c:showVal val="0"/>
          <c:showCatName val="0"/>
          <c:showSerName val="0"/>
          <c:showPercent val="0"/>
          <c:showBubbleSize val="0"/>
        </c:dLbls>
        <c:marker val="1"/>
        <c:smooth val="0"/>
        <c:axId val="155496664"/>
        <c:axId val="155497056"/>
      </c:lineChart>
      <c:dateAx>
        <c:axId val="155496664"/>
        <c:scaling>
          <c:orientation val="minMax"/>
        </c:scaling>
        <c:delete val="1"/>
        <c:axPos val="b"/>
        <c:numFmt formatCode="ge" sourceLinked="1"/>
        <c:majorTickMark val="none"/>
        <c:minorTickMark val="none"/>
        <c:tickLblPos val="none"/>
        <c:crossAx val="155497056"/>
        <c:crosses val="autoZero"/>
        <c:auto val="1"/>
        <c:lblOffset val="100"/>
        <c:baseTimeUnit val="years"/>
      </c:dateAx>
      <c:valAx>
        <c:axId val="1554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9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2A-43D0-BA73-1BD465279426}"/>
            </c:ext>
          </c:extLst>
        </c:ser>
        <c:dLbls>
          <c:showLegendKey val="0"/>
          <c:showVal val="0"/>
          <c:showCatName val="0"/>
          <c:showSerName val="0"/>
          <c:showPercent val="0"/>
          <c:showBubbleSize val="0"/>
        </c:dLbls>
        <c:gapWidth val="150"/>
        <c:axId val="155498232"/>
        <c:axId val="1554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2A-43D0-BA73-1BD465279426}"/>
            </c:ext>
          </c:extLst>
        </c:ser>
        <c:dLbls>
          <c:showLegendKey val="0"/>
          <c:showVal val="0"/>
          <c:showCatName val="0"/>
          <c:showSerName val="0"/>
          <c:showPercent val="0"/>
          <c:showBubbleSize val="0"/>
        </c:dLbls>
        <c:marker val="1"/>
        <c:smooth val="0"/>
        <c:axId val="155498232"/>
        <c:axId val="155498624"/>
      </c:lineChart>
      <c:dateAx>
        <c:axId val="155498232"/>
        <c:scaling>
          <c:orientation val="minMax"/>
        </c:scaling>
        <c:delete val="1"/>
        <c:axPos val="b"/>
        <c:numFmt formatCode="ge" sourceLinked="1"/>
        <c:majorTickMark val="none"/>
        <c:minorTickMark val="none"/>
        <c:tickLblPos val="none"/>
        <c:crossAx val="155498624"/>
        <c:crosses val="autoZero"/>
        <c:auto val="1"/>
        <c:lblOffset val="100"/>
        <c:baseTimeUnit val="years"/>
      </c:dateAx>
      <c:valAx>
        <c:axId val="1554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9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EB-404D-9C95-D1700659F0AC}"/>
            </c:ext>
          </c:extLst>
        </c:ser>
        <c:dLbls>
          <c:showLegendKey val="0"/>
          <c:showVal val="0"/>
          <c:showCatName val="0"/>
          <c:showSerName val="0"/>
          <c:showPercent val="0"/>
          <c:showBubbleSize val="0"/>
        </c:dLbls>
        <c:gapWidth val="150"/>
        <c:axId val="155499800"/>
        <c:axId val="15608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EB-404D-9C95-D1700659F0AC}"/>
            </c:ext>
          </c:extLst>
        </c:ser>
        <c:dLbls>
          <c:showLegendKey val="0"/>
          <c:showVal val="0"/>
          <c:showCatName val="0"/>
          <c:showSerName val="0"/>
          <c:showPercent val="0"/>
          <c:showBubbleSize val="0"/>
        </c:dLbls>
        <c:marker val="1"/>
        <c:smooth val="0"/>
        <c:axId val="155499800"/>
        <c:axId val="156089040"/>
      </c:lineChart>
      <c:dateAx>
        <c:axId val="155499800"/>
        <c:scaling>
          <c:orientation val="minMax"/>
        </c:scaling>
        <c:delete val="1"/>
        <c:axPos val="b"/>
        <c:numFmt formatCode="ge" sourceLinked="1"/>
        <c:majorTickMark val="none"/>
        <c:minorTickMark val="none"/>
        <c:tickLblPos val="none"/>
        <c:crossAx val="156089040"/>
        <c:crosses val="autoZero"/>
        <c:auto val="1"/>
        <c:lblOffset val="100"/>
        <c:baseTimeUnit val="years"/>
      </c:dateAx>
      <c:valAx>
        <c:axId val="15608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9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88-462C-90D3-D2BBCB0F4297}"/>
            </c:ext>
          </c:extLst>
        </c:ser>
        <c:dLbls>
          <c:showLegendKey val="0"/>
          <c:showVal val="0"/>
          <c:showCatName val="0"/>
          <c:showSerName val="0"/>
          <c:showPercent val="0"/>
          <c:showBubbleSize val="0"/>
        </c:dLbls>
        <c:gapWidth val="150"/>
        <c:axId val="156090216"/>
        <c:axId val="15609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88-462C-90D3-D2BBCB0F4297}"/>
            </c:ext>
          </c:extLst>
        </c:ser>
        <c:dLbls>
          <c:showLegendKey val="0"/>
          <c:showVal val="0"/>
          <c:showCatName val="0"/>
          <c:showSerName val="0"/>
          <c:showPercent val="0"/>
          <c:showBubbleSize val="0"/>
        </c:dLbls>
        <c:marker val="1"/>
        <c:smooth val="0"/>
        <c:axId val="156090216"/>
        <c:axId val="156090608"/>
      </c:lineChart>
      <c:dateAx>
        <c:axId val="156090216"/>
        <c:scaling>
          <c:orientation val="minMax"/>
        </c:scaling>
        <c:delete val="1"/>
        <c:axPos val="b"/>
        <c:numFmt formatCode="ge" sourceLinked="1"/>
        <c:majorTickMark val="none"/>
        <c:minorTickMark val="none"/>
        <c:tickLblPos val="none"/>
        <c:crossAx val="156090608"/>
        <c:crosses val="autoZero"/>
        <c:auto val="1"/>
        <c:lblOffset val="100"/>
        <c:baseTimeUnit val="years"/>
      </c:dateAx>
      <c:valAx>
        <c:axId val="15609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9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3022.18</c:v>
                </c:pt>
                <c:pt idx="1">
                  <c:v>2608.38</c:v>
                </c:pt>
                <c:pt idx="2">
                  <c:v>2380.4899999999998</c:v>
                </c:pt>
                <c:pt idx="3">
                  <c:v>2234.7399999999998</c:v>
                </c:pt>
                <c:pt idx="4">
                  <c:v>1910.65</c:v>
                </c:pt>
              </c:numCache>
            </c:numRef>
          </c:val>
          <c:extLst xmlns:c16r2="http://schemas.microsoft.com/office/drawing/2015/06/chart">
            <c:ext xmlns:c16="http://schemas.microsoft.com/office/drawing/2014/chart" uri="{C3380CC4-5D6E-409C-BE32-E72D297353CC}">
              <c16:uniqueId val="{00000000-7C0A-45DF-B893-3963DD544467}"/>
            </c:ext>
          </c:extLst>
        </c:ser>
        <c:dLbls>
          <c:showLegendKey val="0"/>
          <c:showVal val="0"/>
          <c:showCatName val="0"/>
          <c:showSerName val="0"/>
          <c:showPercent val="0"/>
          <c:showBubbleSize val="0"/>
        </c:dLbls>
        <c:gapWidth val="150"/>
        <c:axId val="156091784"/>
        <c:axId val="15609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1604.64</c:v>
                </c:pt>
                <c:pt idx="4">
                  <c:v>1217.7</c:v>
                </c:pt>
              </c:numCache>
            </c:numRef>
          </c:val>
          <c:smooth val="0"/>
          <c:extLst xmlns:c16r2="http://schemas.microsoft.com/office/drawing/2015/06/chart">
            <c:ext xmlns:c16="http://schemas.microsoft.com/office/drawing/2014/chart" uri="{C3380CC4-5D6E-409C-BE32-E72D297353CC}">
              <c16:uniqueId val="{00000001-7C0A-45DF-B893-3963DD544467}"/>
            </c:ext>
          </c:extLst>
        </c:ser>
        <c:dLbls>
          <c:showLegendKey val="0"/>
          <c:showVal val="0"/>
          <c:showCatName val="0"/>
          <c:showSerName val="0"/>
          <c:showPercent val="0"/>
          <c:showBubbleSize val="0"/>
        </c:dLbls>
        <c:marker val="1"/>
        <c:smooth val="0"/>
        <c:axId val="156091784"/>
        <c:axId val="156092176"/>
      </c:lineChart>
      <c:dateAx>
        <c:axId val="156091784"/>
        <c:scaling>
          <c:orientation val="minMax"/>
        </c:scaling>
        <c:delete val="1"/>
        <c:axPos val="b"/>
        <c:numFmt formatCode="ge" sourceLinked="1"/>
        <c:majorTickMark val="none"/>
        <c:minorTickMark val="none"/>
        <c:tickLblPos val="none"/>
        <c:crossAx val="156092176"/>
        <c:crosses val="autoZero"/>
        <c:auto val="1"/>
        <c:lblOffset val="100"/>
        <c:baseTimeUnit val="years"/>
      </c:dateAx>
      <c:valAx>
        <c:axId val="15609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9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27.74</c:v>
                </c:pt>
                <c:pt idx="1">
                  <c:v>26.91</c:v>
                </c:pt>
                <c:pt idx="2">
                  <c:v>29.82</c:v>
                </c:pt>
                <c:pt idx="3">
                  <c:v>29.79</c:v>
                </c:pt>
                <c:pt idx="4">
                  <c:v>34.11</c:v>
                </c:pt>
              </c:numCache>
            </c:numRef>
          </c:val>
          <c:extLst xmlns:c16r2="http://schemas.microsoft.com/office/drawing/2015/06/chart">
            <c:ext xmlns:c16="http://schemas.microsoft.com/office/drawing/2014/chart" uri="{C3380CC4-5D6E-409C-BE32-E72D297353CC}">
              <c16:uniqueId val="{00000000-D9AF-4338-8D89-73664096E525}"/>
            </c:ext>
          </c:extLst>
        </c:ser>
        <c:dLbls>
          <c:showLegendKey val="0"/>
          <c:showVal val="0"/>
          <c:showCatName val="0"/>
          <c:showSerName val="0"/>
          <c:showPercent val="0"/>
          <c:showBubbleSize val="0"/>
        </c:dLbls>
        <c:gapWidth val="150"/>
        <c:axId val="156242096"/>
        <c:axId val="15624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D9AF-4338-8D89-73664096E525}"/>
            </c:ext>
          </c:extLst>
        </c:ser>
        <c:dLbls>
          <c:showLegendKey val="0"/>
          <c:showVal val="0"/>
          <c:showCatName val="0"/>
          <c:showSerName val="0"/>
          <c:showPercent val="0"/>
          <c:showBubbleSize val="0"/>
        </c:dLbls>
        <c:marker val="1"/>
        <c:smooth val="0"/>
        <c:axId val="156242096"/>
        <c:axId val="156242488"/>
      </c:lineChart>
      <c:dateAx>
        <c:axId val="156242096"/>
        <c:scaling>
          <c:orientation val="minMax"/>
        </c:scaling>
        <c:delete val="1"/>
        <c:axPos val="b"/>
        <c:numFmt formatCode="ge" sourceLinked="1"/>
        <c:majorTickMark val="none"/>
        <c:minorTickMark val="none"/>
        <c:tickLblPos val="none"/>
        <c:crossAx val="156242488"/>
        <c:crosses val="autoZero"/>
        <c:auto val="1"/>
        <c:lblOffset val="100"/>
        <c:baseTimeUnit val="years"/>
      </c:dateAx>
      <c:valAx>
        <c:axId val="15624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4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507.99</c:v>
                </c:pt>
                <c:pt idx="1">
                  <c:v>588.41</c:v>
                </c:pt>
                <c:pt idx="2">
                  <c:v>545.54999999999995</c:v>
                </c:pt>
                <c:pt idx="3">
                  <c:v>514.11</c:v>
                </c:pt>
                <c:pt idx="4">
                  <c:v>471.43</c:v>
                </c:pt>
              </c:numCache>
            </c:numRef>
          </c:val>
          <c:extLst xmlns:c16r2="http://schemas.microsoft.com/office/drawing/2015/06/chart">
            <c:ext xmlns:c16="http://schemas.microsoft.com/office/drawing/2014/chart" uri="{C3380CC4-5D6E-409C-BE32-E72D297353CC}">
              <c16:uniqueId val="{00000000-8F4A-40D5-94F1-C29514F4A387}"/>
            </c:ext>
          </c:extLst>
        </c:ser>
        <c:dLbls>
          <c:showLegendKey val="0"/>
          <c:showVal val="0"/>
          <c:showCatName val="0"/>
          <c:showSerName val="0"/>
          <c:showPercent val="0"/>
          <c:showBubbleSize val="0"/>
        </c:dLbls>
        <c:gapWidth val="150"/>
        <c:axId val="156243664"/>
        <c:axId val="15624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277.67</c:v>
                </c:pt>
                <c:pt idx="4">
                  <c:v>260.11</c:v>
                </c:pt>
              </c:numCache>
            </c:numRef>
          </c:val>
          <c:smooth val="0"/>
          <c:extLst xmlns:c16r2="http://schemas.microsoft.com/office/drawing/2015/06/chart">
            <c:ext xmlns:c16="http://schemas.microsoft.com/office/drawing/2014/chart" uri="{C3380CC4-5D6E-409C-BE32-E72D297353CC}">
              <c16:uniqueId val="{00000001-8F4A-40D5-94F1-C29514F4A387}"/>
            </c:ext>
          </c:extLst>
        </c:ser>
        <c:dLbls>
          <c:showLegendKey val="0"/>
          <c:showVal val="0"/>
          <c:showCatName val="0"/>
          <c:showSerName val="0"/>
          <c:showPercent val="0"/>
          <c:showBubbleSize val="0"/>
        </c:dLbls>
        <c:marker val="1"/>
        <c:smooth val="0"/>
        <c:axId val="156243664"/>
        <c:axId val="156244056"/>
      </c:lineChart>
      <c:dateAx>
        <c:axId val="156243664"/>
        <c:scaling>
          <c:orientation val="minMax"/>
        </c:scaling>
        <c:delete val="1"/>
        <c:axPos val="b"/>
        <c:numFmt formatCode="ge" sourceLinked="1"/>
        <c:majorTickMark val="none"/>
        <c:minorTickMark val="none"/>
        <c:tickLblPos val="none"/>
        <c:crossAx val="156244056"/>
        <c:crosses val="autoZero"/>
        <c:auto val="1"/>
        <c:lblOffset val="100"/>
        <c:baseTimeUnit val="years"/>
      </c:dateAx>
      <c:valAx>
        <c:axId val="15624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4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階上町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6">
        <f>データ!S6</f>
        <v>13719</v>
      </c>
      <c r="AM8" s="66"/>
      <c r="AN8" s="66"/>
      <c r="AO8" s="66"/>
      <c r="AP8" s="66"/>
      <c r="AQ8" s="66"/>
      <c r="AR8" s="66"/>
      <c r="AS8" s="66"/>
      <c r="AT8" s="65">
        <f>データ!T6</f>
        <v>94.01</v>
      </c>
      <c r="AU8" s="65"/>
      <c r="AV8" s="65"/>
      <c r="AW8" s="65"/>
      <c r="AX8" s="65"/>
      <c r="AY8" s="65"/>
      <c r="AZ8" s="65"/>
      <c r="BA8" s="65"/>
      <c r="BB8" s="65">
        <f>データ!U6</f>
        <v>145.93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22.27</v>
      </c>
      <c r="Q10" s="65"/>
      <c r="R10" s="65"/>
      <c r="S10" s="65"/>
      <c r="T10" s="65"/>
      <c r="U10" s="65"/>
      <c r="V10" s="65"/>
      <c r="W10" s="65">
        <f>データ!Q6</f>
        <v>102.24</v>
      </c>
      <c r="X10" s="65"/>
      <c r="Y10" s="65"/>
      <c r="Z10" s="65"/>
      <c r="AA10" s="65"/>
      <c r="AB10" s="65"/>
      <c r="AC10" s="65"/>
      <c r="AD10" s="66">
        <f>データ!R6</f>
        <v>2948</v>
      </c>
      <c r="AE10" s="66"/>
      <c r="AF10" s="66"/>
      <c r="AG10" s="66"/>
      <c r="AH10" s="66"/>
      <c r="AI10" s="66"/>
      <c r="AJ10" s="66"/>
      <c r="AK10" s="2"/>
      <c r="AL10" s="66">
        <f>データ!V6</f>
        <v>3039</v>
      </c>
      <c r="AM10" s="66"/>
      <c r="AN10" s="66"/>
      <c r="AO10" s="66"/>
      <c r="AP10" s="66"/>
      <c r="AQ10" s="66"/>
      <c r="AR10" s="66"/>
      <c r="AS10" s="66"/>
      <c r="AT10" s="65">
        <f>データ!W6</f>
        <v>1.26</v>
      </c>
      <c r="AU10" s="65"/>
      <c r="AV10" s="65"/>
      <c r="AW10" s="65"/>
      <c r="AX10" s="65"/>
      <c r="AY10" s="65"/>
      <c r="AZ10" s="65"/>
      <c r="BA10" s="65"/>
      <c r="BB10" s="65">
        <f>データ!X6</f>
        <v>2411.9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4BWp9bERb1VC5sJahIjLmqDpdQJn/1+PR3V6Xpdg/RaIHWJHXiFY8S0AdE3MtGtWZhcdr7QaUY7ggvVyRmX6Hw==" saltValue="KwCg5Z9ULzhg4FfWiH67X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24465</v>
      </c>
      <c r="D6" s="32">
        <f t="shared" si="3"/>
        <v>47</v>
      </c>
      <c r="E6" s="32">
        <f t="shared" si="3"/>
        <v>17</v>
      </c>
      <c r="F6" s="32">
        <f t="shared" si="3"/>
        <v>1</v>
      </c>
      <c r="G6" s="32">
        <f t="shared" si="3"/>
        <v>0</v>
      </c>
      <c r="H6" s="32" t="str">
        <f t="shared" si="3"/>
        <v>青森県　階上町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22.27</v>
      </c>
      <c r="Q6" s="33">
        <f t="shared" si="3"/>
        <v>102.24</v>
      </c>
      <c r="R6" s="33">
        <f t="shared" si="3"/>
        <v>2948</v>
      </c>
      <c r="S6" s="33">
        <f t="shared" si="3"/>
        <v>13719</v>
      </c>
      <c r="T6" s="33">
        <f t="shared" si="3"/>
        <v>94.01</v>
      </c>
      <c r="U6" s="33">
        <f t="shared" si="3"/>
        <v>145.93</v>
      </c>
      <c r="V6" s="33">
        <f t="shared" si="3"/>
        <v>3039</v>
      </c>
      <c r="W6" s="33">
        <f t="shared" si="3"/>
        <v>1.26</v>
      </c>
      <c r="X6" s="33">
        <f t="shared" si="3"/>
        <v>2411.9</v>
      </c>
      <c r="Y6" s="34">
        <f>IF(Y7="",NA(),Y7)</f>
        <v>80.22</v>
      </c>
      <c r="Z6" s="34">
        <f t="shared" ref="Z6:AH6" si="4">IF(Z7="",NA(),Z7)</f>
        <v>88.48</v>
      </c>
      <c r="AA6" s="34">
        <f t="shared" si="4"/>
        <v>88.09</v>
      </c>
      <c r="AB6" s="34">
        <f t="shared" si="4"/>
        <v>81.599999999999994</v>
      </c>
      <c r="AC6" s="34">
        <f t="shared" si="4"/>
        <v>88.26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3022.18</v>
      </c>
      <c r="BG6" s="34">
        <f t="shared" ref="BG6:BO6" si="7">IF(BG7="",NA(),BG7)</f>
        <v>2608.38</v>
      </c>
      <c r="BH6" s="34">
        <f t="shared" si="7"/>
        <v>2380.4899999999998</v>
      </c>
      <c r="BI6" s="34">
        <f t="shared" si="7"/>
        <v>2234.7399999999998</v>
      </c>
      <c r="BJ6" s="34">
        <f t="shared" si="7"/>
        <v>1910.65</v>
      </c>
      <c r="BK6" s="34">
        <f t="shared" si="7"/>
        <v>1506.51</v>
      </c>
      <c r="BL6" s="34">
        <f t="shared" si="7"/>
        <v>1315.67</v>
      </c>
      <c r="BM6" s="34">
        <f t="shared" si="7"/>
        <v>1240.1600000000001</v>
      </c>
      <c r="BN6" s="34">
        <f t="shared" si="7"/>
        <v>1604.64</v>
      </c>
      <c r="BO6" s="34">
        <f t="shared" si="7"/>
        <v>1217.7</v>
      </c>
      <c r="BP6" s="33" t="str">
        <f>IF(BP7="","",IF(BP7="-","【-】","【"&amp;SUBSTITUTE(TEXT(BP7,"#,##0.00"),"-","△")&amp;"】"))</f>
        <v>【707.33】</v>
      </c>
      <c r="BQ6" s="34">
        <f>IF(BQ7="",NA(),BQ7)</f>
        <v>27.74</v>
      </c>
      <c r="BR6" s="34">
        <f t="shared" ref="BR6:BZ6" si="8">IF(BR7="",NA(),BR7)</f>
        <v>26.91</v>
      </c>
      <c r="BS6" s="34">
        <f t="shared" si="8"/>
        <v>29.82</v>
      </c>
      <c r="BT6" s="34">
        <f t="shared" si="8"/>
        <v>29.79</v>
      </c>
      <c r="BU6" s="34">
        <f t="shared" si="8"/>
        <v>34.11</v>
      </c>
      <c r="BV6" s="34">
        <f t="shared" si="8"/>
        <v>57.33</v>
      </c>
      <c r="BW6" s="34">
        <f t="shared" si="8"/>
        <v>60.78</v>
      </c>
      <c r="BX6" s="34">
        <f t="shared" si="8"/>
        <v>60.17</v>
      </c>
      <c r="BY6" s="34">
        <f t="shared" si="8"/>
        <v>60.01</v>
      </c>
      <c r="BZ6" s="34">
        <f t="shared" si="8"/>
        <v>66.680000000000007</v>
      </c>
      <c r="CA6" s="33" t="str">
        <f>IF(CA7="","",IF(CA7="-","【-】","【"&amp;SUBSTITUTE(TEXT(CA7,"#,##0.00"),"-","△")&amp;"】"))</f>
        <v>【101.26】</v>
      </c>
      <c r="CB6" s="34">
        <f>IF(CB7="",NA(),CB7)</f>
        <v>507.99</v>
      </c>
      <c r="CC6" s="34">
        <f t="shared" ref="CC6:CK6" si="9">IF(CC7="",NA(),CC7)</f>
        <v>588.41</v>
      </c>
      <c r="CD6" s="34">
        <f t="shared" si="9"/>
        <v>545.54999999999995</v>
      </c>
      <c r="CE6" s="34">
        <f t="shared" si="9"/>
        <v>514.11</v>
      </c>
      <c r="CF6" s="34">
        <f t="shared" si="9"/>
        <v>471.43</v>
      </c>
      <c r="CG6" s="34">
        <f t="shared" si="9"/>
        <v>284.52999999999997</v>
      </c>
      <c r="CH6" s="34">
        <f t="shared" si="9"/>
        <v>276.26</v>
      </c>
      <c r="CI6" s="34">
        <f t="shared" si="9"/>
        <v>281.52999999999997</v>
      </c>
      <c r="CJ6" s="34">
        <f t="shared" si="9"/>
        <v>277.67</v>
      </c>
      <c r="CK6" s="34">
        <f t="shared" si="9"/>
        <v>260.11</v>
      </c>
      <c r="CL6" s="33" t="str">
        <f>IF(CL7="","",IF(CL7="-","【-】","【"&amp;SUBSTITUTE(TEXT(CL7,"#,##0.00"),"-","△")&amp;"】"))</f>
        <v>【136.39】</v>
      </c>
      <c r="CM6" s="34">
        <f>IF(CM7="",NA(),CM7)</f>
        <v>28.83</v>
      </c>
      <c r="CN6" s="34">
        <f t="shared" ref="CN6:CV6" si="10">IF(CN7="",NA(),CN7)</f>
        <v>28.83</v>
      </c>
      <c r="CO6" s="34">
        <f t="shared" si="10"/>
        <v>37.17</v>
      </c>
      <c r="CP6" s="34">
        <f t="shared" si="10"/>
        <v>41.5</v>
      </c>
      <c r="CQ6" s="34">
        <f t="shared" si="10"/>
        <v>34.979999999999997</v>
      </c>
      <c r="CR6" s="34">
        <f t="shared" si="10"/>
        <v>39.92</v>
      </c>
      <c r="CS6" s="34">
        <f t="shared" si="10"/>
        <v>41.63</v>
      </c>
      <c r="CT6" s="34">
        <f t="shared" si="10"/>
        <v>44.89</v>
      </c>
      <c r="CU6" s="34">
        <f t="shared" si="10"/>
        <v>41.28</v>
      </c>
      <c r="CV6" s="34">
        <f t="shared" si="10"/>
        <v>41.45</v>
      </c>
      <c r="CW6" s="33" t="str">
        <f>IF(CW7="","",IF(CW7="-","【-】","【"&amp;SUBSTITUTE(TEXT(CW7,"#,##0.00"),"-","△")&amp;"】"))</f>
        <v>【60.13】</v>
      </c>
      <c r="CX6" s="34">
        <f>IF(CX7="",NA(),CX7)</f>
        <v>51.53</v>
      </c>
      <c r="CY6" s="34">
        <f t="shared" ref="CY6:DG6" si="11">IF(CY7="",NA(),CY7)</f>
        <v>51.51</v>
      </c>
      <c r="CZ6" s="34">
        <f t="shared" si="11"/>
        <v>52.38</v>
      </c>
      <c r="DA6" s="34">
        <f t="shared" si="11"/>
        <v>57.8</v>
      </c>
      <c r="DB6" s="34">
        <f t="shared" si="11"/>
        <v>57.39</v>
      </c>
      <c r="DC6" s="34">
        <f t="shared" si="11"/>
        <v>65.86</v>
      </c>
      <c r="DD6" s="34">
        <f t="shared" si="11"/>
        <v>66.33</v>
      </c>
      <c r="DE6" s="34">
        <f t="shared" si="11"/>
        <v>64.89</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0.19</v>
      </c>
      <c r="EN6" s="34">
        <f t="shared" si="14"/>
        <v>7.0000000000000007E-2</v>
      </c>
      <c r="EO6" s="33" t="str">
        <f>IF(EO7="","",IF(EO7="-","【-】","【"&amp;SUBSTITUTE(TEXT(EO7,"#,##0.00"),"-","△")&amp;"】"))</f>
        <v>【0.23】</v>
      </c>
    </row>
    <row r="7" spans="1:145" s="35" customFormat="1" x14ac:dyDescent="0.15">
      <c r="A7" s="27"/>
      <c r="B7" s="36">
        <v>2017</v>
      </c>
      <c r="C7" s="36">
        <v>24465</v>
      </c>
      <c r="D7" s="36">
        <v>47</v>
      </c>
      <c r="E7" s="36">
        <v>17</v>
      </c>
      <c r="F7" s="36">
        <v>1</v>
      </c>
      <c r="G7" s="36">
        <v>0</v>
      </c>
      <c r="H7" s="36" t="s">
        <v>109</v>
      </c>
      <c r="I7" s="36" t="s">
        <v>110</v>
      </c>
      <c r="J7" s="36" t="s">
        <v>111</v>
      </c>
      <c r="K7" s="36" t="s">
        <v>112</v>
      </c>
      <c r="L7" s="36" t="s">
        <v>113</v>
      </c>
      <c r="M7" s="36" t="s">
        <v>114</v>
      </c>
      <c r="N7" s="37" t="s">
        <v>115</v>
      </c>
      <c r="O7" s="37" t="s">
        <v>116</v>
      </c>
      <c r="P7" s="37">
        <v>22.27</v>
      </c>
      <c r="Q7" s="37">
        <v>102.24</v>
      </c>
      <c r="R7" s="37">
        <v>2948</v>
      </c>
      <c r="S7" s="37">
        <v>13719</v>
      </c>
      <c r="T7" s="37">
        <v>94.01</v>
      </c>
      <c r="U7" s="37">
        <v>145.93</v>
      </c>
      <c r="V7" s="37">
        <v>3039</v>
      </c>
      <c r="W7" s="37">
        <v>1.26</v>
      </c>
      <c r="X7" s="37">
        <v>2411.9</v>
      </c>
      <c r="Y7" s="37">
        <v>80.22</v>
      </c>
      <c r="Z7" s="37">
        <v>88.48</v>
      </c>
      <c r="AA7" s="37">
        <v>88.09</v>
      </c>
      <c r="AB7" s="37">
        <v>81.599999999999994</v>
      </c>
      <c r="AC7" s="37">
        <v>88.26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3022.18</v>
      </c>
      <c r="BG7" s="37">
        <v>2608.38</v>
      </c>
      <c r="BH7" s="37">
        <v>2380.4899999999998</v>
      </c>
      <c r="BI7" s="37">
        <v>2234.7399999999998</v>
      </c>
      <c r="BJ7" s="37">
        <v>1910.65</v>
      </c>
      <c r="BK7" s="37">
        <v>1506.51</v>
      </c>
      <c r="BL7" s="37">
        <v>1315.67</v>
      </c>
      <c r="BM7" s="37">
        <v>1240.1600000000001</v>
      </c>
      <c r="BN7" s="37">
        <v>1604.64</v>
      </c>
      <c r="BO7" s="37">
        <v>1217.7</v>
      </c>
      <c r="BP7" s="37">
        <v>707.33</v>
      </c>
      <c r="BQ7" s="37">
        <v>27.74</v>
      </c>
      <c r="BR7" s="37">
        <v>26.91</v>
      </c>
      <c r="BS7" s="37">
        <v>29.82</v>
      </c>
      <c r="BT7" s="37">
        <v>29.79</v>
      </c>
      <c r="BU7" s="37">
        <v>34.11</v>
      </c>
      <c r="BV7" s="37">
        <v>57.33</v>
      </c>
      <c r="BW7" s="37">
        <v>60.78</v>
      </c>
      <c r="BX7" s="37">
        <v>60.17</v>
      </c>
      <c r="BY7" s="37">
        <v>60.01</v>
      </c>
      <c r="BZ7" s="37">
        <v>66.680000000000007</v>
      </c>
      <c r="CA7" s="37">
        <v>101.26</v>
      </c>
      <c r="CB7" s="37">
        <v>507.99</v>
      </c>
      <c r="CC7" s="37">
        <v>588.41</v>
      </c>
      <c r="CD7" s="37">
        <v>545.54999999999995</v>
      </c>
      <c r="CE7" s="37">
        <v>514.11</v>
      </c>
      <c r="CF7" s="37">
        <v>471.43</v>
      </c>
      <c r="CG7" s="37">
        <v>284.52999999999997</v>
      </c>
      <c r="CH7" s="37">
        <v>276.26</v>
      </c>
      <c r="CI7" s="37">
        <v>281.52999999999997</v>
      </c>
      <c r="CJ7" s="37">
        <v>277.67</v>
      </c>
      <c r="CK7" s="37">
        <v>260.11</v>
      </c>
      <c r="CL7" s="37">
        <v>136.38999999999999</v>
      </c>
      <c r="CM7" s="37">
        <v>28.83</v>
      </c>
      <c r="CN7" s="37">
        <v>28.83</v>
      </c>
      <c r="CO7" s="37">
        <v>37.17</v>
      </c>
      <c r="CP7" s="37">
        <v>41.5</v>
      </c>
      <c r="CQ7" s="37">
        <v>34.979999999999997</v>
      </c>
      <c r="CR7" s="37">
        <v>39.92</v>
      </c>
      <c r="CS7" s="37">
        <v>41.63</v>
      </c>
      <c r="CT7" s="37">
        <v>44.89</v>
      </c>
      <c r="CU7" s="37">
        <v>41.28</v>
      </c>
      <c r="CV7" s="37">
        <v>41.45</v>
      </c>
      <c r="CW7" s="37">
        <v>60.13</v>
      </c>
      <c r="CX7" s="37">
        <v>51.53</v>
      </c>
      <c r="CY7" s="37">
        <v>51.51</v>
      </c>
      <c r="CZ7" s="37">
        <v>52.38</v>
      </c>
      <c r="DA7" s="37">
        <v>57.8</v>
      </c>
      <c r="DB7" s="37">
        <v>57.39</v>
      </c>
      <c r="DC7" s="37">
        <v>65.86</v>
      </c>
      <c r="DD7" s="37">
        <v>66.33</v>
      </c>
      <c r="DE7" s="37">
        <v>64.89</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小守　稚子</cp:lastModifiedBy>
  <cp:lastPrinted>2019-01-31T05:06:48Z</cp:lastPrinted>
  <dcterms:created xsi:type="dcterms:W3CDTF">2018-12-03T08:59:05Z</dcterms:created>
  <dcterms:modified xsi:type="dcterms:W3CDTF">2019-01-31T05:06:50Z</dcterms:modified>
  <cp:category/>
</cp:coreProperties>
</file>