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E:\H29\H29.11.7\デスクトップのマイドキュメント\マイ ドキュメント\川畑\公営企業に係る「経営比較分析表」の分析\平成３０年（平成２９年度分\"/>
    </mc:Choice>
  </mc:AlternateContent>
  <workbookProtection workbookAlgorithmName="SHA-512" workbookHashValue="YDKTrammV76/H8zOPtQugB8hHABIl+SxKuxgJCfkouA+WT6/4K8t0MzaZQn0mqAZ96HR3LzTNEzeqN0iA6l9aw==" workbookSaltValue="SA5C3XHFJwgSH87yWoNnIg==" workbookSpinCount="100000" lockStructure="1"/>
  <bookViews>
    <workbookView xWindow="0" yWindow="0" windowWidth="14400" windowHeight="120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<sst xmlns="http://schemas.openxmlformats.org/spreadsheetml/2006/main" count="240" uniqueCount="124">
  <si>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</si>
  <si>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</si>
  <si>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</si>
  <si>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</si>
  <si>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</si>
  <si>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</si>
  <si>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</si>
  <si>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</si>
  <si>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</si>
  <si>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</si>
  <si>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</si>
  <si>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</si>
  <si>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</si>
  <si>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</si>
  <si>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</si>
  <si>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</si>
  <si>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</si>
  <si>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</si>
  <si>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</si>
  <si>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</si>
  <si>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</si>
  <si>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</si>
  <si>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</si>
  <si>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</si>
  <si>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</si>
  <si>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</si>
  <si>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</si>
  <si>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</si>
  <si>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</si>
  <si>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</si>
  <si>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</si>
  <si>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</si>
  <si>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</si>
  <si>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</si>
  <si>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</si>
  <si>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</si>
  <si>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</si>
  <si>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</si>
  <si>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</si>
  <si>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</si>
  <si>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</si>
  <si>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</si>
  <si>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</si>
  <si>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</si>
  <si>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</si>
  <si>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</si>
  <si>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</si>
  <si>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</si>
  <si>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</si>
  <si>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</si>
  <si>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</si>
  <si>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</si>
  <si>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</si>
  <si>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</si>
  <si>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</si>
  <si>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</si>
  <si>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</si>
  <si>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</si>
  <si>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</si>
  <si>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</si>
  <si>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</si>
  <si>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</si>
  <si>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</si>
  <si>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</si>
  <si>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</si>
  <si>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</si>
  <si>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</si>
  <si>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</si>
  <si>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</si>
  <si>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</si>
  <si>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</si>
  <si>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</si>
  <si>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</si>
  <si>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</si>
  <si>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</si>
  <si>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</si>
  <si>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</si>
  <si>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</si>
  <si>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</si>
  <si>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</si>
  <si>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</si>
  <si>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</si>
  <si>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</si>
  <si>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</si>
  <si>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</si>
  <si>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</si>
  <si>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</si>
  <si>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</si>
  <si>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</si>
  <si>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</si>
  <si>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</si>
  <si>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</si>
  <si>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</si>
  <si>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</si>
  <si>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</si>
  <si>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</si>
  <si>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</si>
  <si>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</si>
  <si>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</si>
  <si>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</si>
  <si>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</si>
  <si>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</si>
  <si>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</si>
  <si>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</si>
  <si>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</si>
  <si>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</si>
  <si>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</si>
  <si>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</si>
  <si>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東通村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</si>
  <si>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</si>
  <si>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</si>
  <si>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</si>
  <si>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</si>
  <si>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</si>
  <si>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</si>
  <si>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</si>
  <si>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</si>
  <si>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</si>
  <si>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</si>
  <si>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</si>
  <si>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</si>
  <si>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については、平成２５年度に全供用開始し現在に至っているが、将来的には人口が減少し、これ以上の増収は見込めないため、経費回収率の増も見込めないが、汚水処理原価の更なる低原価化に努める。また、水洗化率においては、高齢者の独居等により、これ以上の増はあまり見込めないが、少しでも普及を促進し利用率の向上を目指し、経費回収率を高めていくものである。
　経営の健全化に向け使用料の適正な額を見極め検討しなければならないが、村の経済は疲弊しており、村民の所得が向上しない現状であるため、村民の経済的負担を考慮しながら、計画的に利用料の額を定めなければならない。</t>
    <phoneticPr fontId="4"/>
  </si>
  <si>
    <t>　最初に事業整備した地区では、既に供用開始から１６年が経過し、各機器等の老朽化が進んで毎年度の修繕費用等が嵩んでいる状況で、平成３１年度以降から補助事業等を利用し順次改善する予定である。</t>
    <phoneticPr fontId="4"/>
  </si>
  <si>
    <t>　最初に事業整備した地区では、既に供用開始から１６年が経過し、各機器等の老朽化が進み毎年度の修繕費用等が嵩んでいる状況であり、使用料の増収も見込めないため、平成３１年度以降から補助事業等を利用し順次改善する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</si>
</sst>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9C-43CE-8168-CA42E2050EF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c:v>0.01</c:v>
                </c:pt>
                <c:pt idx="4">
                  <c:v>0.09</c:v>
                </c:pt>
              </c:numCache>
            </c:numRef>
          </c:val>
          <c:smooth val="0"/>
          <c:extLst>
            <c:ext xmlns:c16="http://schemas.microsoft.com/office/drawing/2014/chart" uri="{C3380CC4-5D6E-409C-BE32-E72D297353CC}">
              <c16:uniqueId val="{00000001-1F9C-43CE-8168-CA42E2050EF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53.41</c:v>
                </c:pt>
                <c:pt idx="1">
                  <c:v>54.69</c:v>
                </c:pt>
                <c:pt idx="2">
                  <c:v>52.34</c:v>
                </c:pt>
                <c:pt idx="3">
                  <c:v>50</c:v>
                </c:pt>
                <c:pt idx="4">
                  <c:v>53.05</c:v>
                </c:pt>
              </c:numCache>
            </c:numRef>
          </c:val>
          <c:extLst>
            <c:ext xmlns:c16="http://schemas.microsoft.com/office/drawing/2014/chart" uri="{C3380CC4-5D6E-409C-BE32-E72D297353CC}">
              <c16:uniqueId val="{00000000-BA40-4942-AF78-DA1CD214652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33.729999999999997</c:v>
                </c:pt>
                <c:pt idx="4">
                  <c:v>33.21</c:v>
                </c:pt>
              </c:numCache>
            </c:numRef>
          </c:val>
          <c:smooth val="0"/>
          <c:extLst>
            <c:ext xmlns:c16="http://schemas.microsoft.com/office/drawing/2014/chart" uri="{C3380CC4-5D6E-409C-BE32-E72D297353CC}">
              <c16:uniqueId val="{00000001-BA40-4942-AF78-DA1CD214652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73.61</c:v>
                </c:pt>
                <c:pt idx="1">
                  <c:v>74.680000000000007</c:v>
                </c:pt>
                <c:pt idx="2">
                  <c:v>74.760000000000005</c:v>
                </c:pt>
                <c:pt idx="3">
                  <c:v>79.569999999999993</c:v>
                </c:pt>
                <c:pt idx="4">
                  <c:v>79.56</c:v>
                </c:pt>
              </c:numCache>
            </c:numRef>
          </c:val>
          <c:extLst>
            <c:ext xmlns:c16="http://schemas.microsoft.com/office/drawing/2014/chart" uri="{C3380CC4-5D6E-409C-BE32-E72D297353CC}">
              <c16:uniqueId val="{00000000-A69F-45E4-8729-65BA00913F4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79.989999999999995</c:v>
                </c:pt>
                <c:pt idx="4">
                  <c:v>79.98</c:v>
                </c:pt>
              </c:numCache>
            </c:numRef>
          </c:val>
          <c:smooth val="0"/>
          <c:extLst>
            <c:ext xmlns:c16="http://schemas.microsoft.com/office/drawing/2014/chart" uri="{C3380CC4-5D6E-409C-BE32-E72D297353CC}">
              <c16:uniqueId val="{00000001-A69F-45E4-8729-65BA00913F4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90.51</c:v>
                </c:pt>
                <c:pt idx="1">
                  <c:v>89.8</c:v>
                </c:pt>
                <c:pt idx="2">
                  <c:v>89.48</c:v>
                </c:pt>
                <c:pt idx="3">
                  <c:v>88.74</c:v>
                </c:pt>
                <c:pt idx="4">
                  <c:v>86.47</c:v>
                </c:pt>
              </c:numCache>
            </c:numRef>
          </c:val>
          <c:extLst>
            <c:ext xmlns:c16="http://schemas.microsoft.com/office/drawing/2014/chart" uri="{C3380CC4-5D6E-409C-BE32-E72D297353CC}">
              <c16:uniqueId val="{00000000-AD28-4D5D-BD9A-AF860511E0A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28-4D5D-BD9A-AF860511E0A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22-4896-9E45-F1A7263632F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22-4896-9E45-F1A7263632F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EC-4D1D-A206-EA11D0BACD8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EC-4D1D-A206-EA11D0BACD8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1A-40E9-AC52-83E9FD6F881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1A-40E9-AC52-83E9FD6F881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CA-4D30-8705-8DB6D56654C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CA-4D30-8705-8DB6D56654C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22-47EC-9CAC-6AA1394F999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1063.93</c:v>
                </c:pt>
                <c:pt idx="4">
                  <c:v>1060.8599999999999</c:v>
                </c:pt>
              </c:numCache>
            </c:numRef>
          </c:val>
          <c:smooth val="0"/>
          <c:extLst>
            <c:ext xmlns:c16="http://schemas.microsoft.com/office/drawing/2014/chart" uri="{C3380CC4-5D6E-409C-BE32-E72D297353CC}">
              <c16:uniqueId val="{00000001-0E22-47EC-9CAC-6AA1394F999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51.73</c:v>
                </c:pt>
                <c:pt idx="1">
                  <c:v>56.39</c:v>
                </c:pt>
                <c:pt idx="2">
                  <c:v>54.19</c:v>
                </c:pt>
                <c:pt idx="3">
                  <c:v>53.73</c:v>
                </c:pt>
                <c:pt idx="4">
                  <c:v>60.5</c:v>
                </c:pt>
              </c:numCache>
            </c:numRef>
          </c:val>
          <c:extLst>
            <c:ext xmlns:c16="http://schemas.microsoft.com/office/drawing/2014/chart" uri="{C3380CC4-5D6E-409C-BE32-E72D297353CC}">
              <c16:uniqueId val="{00000000-2212-41FF-9A32-C909FD48F43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46.26</c:v>
                </c:pt>
                <c:pt idx="4">
                  <c:v>45.81</c:v>
                </c:pt>
              </c:numCache>
            </c:numRef>
          </c:val>
          <c:smooth val="0"/>
          <c:extLst>
            <c:ext xmlns:c16="http://schemas.microsoft.com/office/drawing/2014/chart" uri="{C3380CC4-5D6E-409C-BE32-E72D297353CC}">
              <c16:uniqueId val="{00000001-2212-41FF-9A32-C909FD48F43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314.77</c:v>
                </c:pt>
                <c:pt idx="1">
                  <c:v>299.7</c:v>
                </c:pt>
                <c:pt idx="2">
                  <c:v>313.58999999999997</c:v>
                </c:pt>
                <c:pt idx="3">
                  <c:v>315.13</c:v>
                </c:pt>
                <c:pt idx="4">
                  <c:v>281.38</c:v>
                </c:pt>
              </c:numCache>
            </c:numRef>
          </c:val>
          <c:extLst>
            <c:ext xmlns:c16="http://schemas.microsoft.com/office/drawing/2014/chart" uri="{C3380CC4-5D6E-409C-BE32-E72D297353CC}">
              <c16:uniqueId val="{00000000-04B6-4AB2-B572-65218D43C3C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376.4</c:v>
                </c:pt>
                <c:pt idx="4">
                  <c:v>383.92</c:v>
                </c:pt>
              </c:numCache>
            </c:numRef>
          </c:val>
          <c:smooth val="0"/>
          <c:extLst>
            <c:ext xmlns:c16="http://schemas.microsoft.com/office/drawing/2014/chart" uri="{C3380CC4-5D6E-409C-BE32-E72D297353CC}">
              <c16:uniqueId val="{00000001-04B6-4AB2-B572-65218D43C3C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東通村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6601</v>
      </c>
      <c r="AM8" s="68"/>
      <c r="AN8" s="68"/>
      <c r="AO8" s="68"/>
      <c r="AP8" s="68"/>
      <c r="AQ8" s="68"/>
      <c r="AR8" s="68"/>
      <c r="AS8" s="68"/>
      <c r="AT8" s="67">
        <f>データ!T6</f>
        <v>295.27</v>
      </c>
      <c r="AU8" s="67"/>
      <c r="AV8" s="67"/>
      <c r="AW8" s="67"/>
      <c r="AX8" s="67"/>
      <c r="AY8" s="67"/>
      <c r="AZ8" s="67"/>
      <c r="BA8" s="67"/>
      <c r="BB8" s="67">
        <f>データ!U6</f>
        <v>22.36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46.92</v>
      </c>
      <c r="Q10" s="67"/>
      <c r="R10" s="67"/>
      <c r="S10" s="67"/>
      <c r="T10" s="67"/>
      <c r="U10" s="67"/>
      <c r="V10" s="67"/>
      <c r="W10" s="67">
        <f>データ!Q6</f>
        <v>85.59</v>
      </c>
      <c r="X10" s="67"/>
      <c r="Y10" s="67"/>
      <c r="Z10" s="67"/>
      <c r="AA10" s="67"/>
      <c r="AB10" s="67"/>
      <c r="AC10" s="67"/>
      <c r="AD10" s="68">
        <f>データ!R6</f>
        <v>3024</v>
      </c>
      <c r="AE10" s="68"/>
      <c r="AF10" s="68"/>
      <c r="AG10" s="68"/>
      <c r="AH10" s="68"/>
      <c r="AI10" s="68"/>
      <c r="AJ10" s="68"/>
      <c r="AK10" s="2"/>
      <c r="AL10" s="68">
        <f>データ!V6</f>
        <v>3072</v>
      </c>
      <c r="AM10" s="68"/>
      <c r="AN10" s="68"/>
      <c r="AO10" s="68"/>
      <c r="AP10" s="68"/>
      <c r="AQ10" s="68"/>
      <c r="AR10" s="68"/>
      <c r="AS10" s="68"/>
      <c r="AT10" s="67">
        <f>データ!W6</f>
        <v>1.66</v>
      </c>
      <c r="AU10" s="67"/>
      <c r="AV10" s="67"/>
      <c r="AW10" s="67"/>
      <c r="AX10" s="67"/>
      <c r="AY10" s="67"/>
      <c r="AZ10" s="67"/>
      <c r="BA10" s="67"/>
      <c r="BB10" s="67">
        <f>データ!X6</f>
        <v>1850.6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121</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55</v>
      </c>
      <c r="N86" s="25" t="s">
        <v>55</v>
      </c>
      <c r="O86" s="25" t="str">
        <f>データ!EO6</f>
        <v>【0.01】</v>
      </c>
    </row>
  </sheetData>
  <sheetProtection algorithmName="SHA-512" hashValue="iOBxmlUBQGfY+q42vywKEQhrQrYdK0fqF8jI1t0/ABXLQGFfSwz6seWI0ZdemnhzxS+ISDM4TuGWQeKMpW3uIA==" saltValue="8oWzi5fixq/QNWg36Q84Y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24244</v>
      </c>
      <c r="D6" s="32">
        <f t="shared" si="3"/>
        <v>47</v>
      </c>
      <c r="E6" s="32">
        <f t="shared" si="3"/>
        <v>17</v>
      </c>
      <c r="F6" s="32">
        <f t="shared" si="3"/>
        <v>6</v>
      </c>
      <c r="G6" s="32">
        <f t="shared" si="3"/>
        <v>0</v>
      </c>
      <c r="H6" s="32" t="str">
        <f t="shared" si="3"/>
        <v>青森県　東通村</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46.92</v>
      </c>
      <c r="Q6" s="33">
        <f t="shared" si="3"/>
        <v>85.59</v>
      </c>
      <c r="R6" s="33">
        <f t="shared" si="3"/>
        <v>3024</v>
      </c>
      <c r="S6" s="33">
        <f t="shared" si="3"/>
        <v>6601</v>
      </c>
      <c r="T6" s="33">
        <f t="shared" si="3"/>
        <v>295.27</v>
      </c>
      <c r="U6" s="33">
        <f t="shared" si="3"/>
        <v>22.36</v>
      </c>
      <c r="V6" s="33">
        <f t="shared" si="3"/>
        <v>3072</v>
      </c>
      <c r="W6" s="33">
        <f t="shared" si="3"/>
        <v>1.66</v>
      </c>
      <c r="X6" s="33">
        <f t="shared" si="3"/>
        <v>1850.6</v>
      </c>
      <c r="Y6" s="34">
        <f>IF(Y7="",NA(),Y7)</f>
        <v>90.51</v>
      </c>
      <c r="Z6" s="34">
        <f t="shared" ref="Z6:AH6" si="4">IF(Z7="",NA(),Z7)</f>
        <v>89.8</v>
      </c>
      <c r="AA6" s="34">
        <f t="shared" si="4"/>
        <v>89.48</v>
      </c>
      <c r="AB6" s="34">
        <f t="shared" si="4"/>
        <v>88.74</v>
      </c>
      <c r="AC6" s="34">
        <f t="shared" si="4"/>
        <v>86.47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1716.47</v>
      </c>
      <c r="BL6" s="34">
        <f t="shared" si="7"/>
        <v>1741.94</v>
      </c>
      <c r="BM6" s="34">
        <f t="shared" si="7"/>
        <v>1451.54</v>
      </c>
      <c r="BN6" s="34">
        <f t="shared" si="7"/>
        <v>1063.93</v>
      </c>
      <c r="BO6" s="34">
        <f t="shared" si="7"/>
        <v>1060.8599999999999</v>
      </c>
      <c r="BP6" s="33" t="str">
        <f>IF(BP7="","",IF(BP7="-","【-】","【"&amp;SUBSTITUTE(TEXT(BP7,"#,##0.00"),"-","△")&amp;"】"))</f>
        <v>【920.42】</v>
      </c>
      <c r="BQ6" s="34">
        <f>IF(BQ7="",NA(),BQ7)</f>
        <v>51.73</v>
      </c>
      <c r="BR6" s="34">
        <f t="shared" ref="BR6:BZ6" si="8">IF(BR7="",NA(),BR7)</f>
        <v>56.39</v>
      </c>
      <c r="BS6" s="34">
        <f t="shared" si="8"/>
        <v>54.19</v>
      </c>
      <c r="BT6" s="34">
        <f t="shared" si="8"/>
        <v>53.73</v>
      </c>
      <c r="BU6" s="34">
        <f t="shared" si="8"/>
        <v>60.5</v>
      </c>
      <c r="BV6" s="34">
        <f t="shared" si="8"/>
        <v>35.049999999999997</v>
      </c>
      <c r="BW6" s="34">
        <f t="shared" si="8"/>
        <v>33.86</v>
      </c>
      <c r="BX6" s="34">
        <f t="shared" si="8"/>
        <v>33.58</v>
      </c>
      <c r="BY6" s="34">
        <f t="shared" si="8"/>
        <v>46.26</v>
      </c>
      <c r="BZ6" s="34">
        <f t="shared" si="8"/>
        <v>45.81</v>
      </c>
      <c r="CA6" s="33" t="str">
        <f>IF(CA7="","",IF(CA7="-","【-】","【"&amp;SUBSTITUTE(TEXT(CA7,"#,##0.00"),"-","△")&amp;"】"))</f>
        <v>【47.34】</v>
      </c>
      <c r="CB6" s="34">
        <f>IF(CB7="",NA(),CB7)</f>
        <v>314.77</v>
      </c>
      <c r="CC6" s="34">
        <f t="shared" ref="CC6:CK6" si="9">IF(CC7="",NA(),CC7)</f>
        <v>299.7</v>
      </c>
      <c r="CD6" s="34">
        <f t="shared" si="9"/>
        <v>313.58999999999997</v>
      </c>
      <c r="CE6" s="34">
        <f t="shared" si="9"/>
        <v>315.13</v>
      </c>
      <c r="CF6" s="34">
        <f t="shared" si="9"/>
        <v>281.38</v>
      </c>
      <c r="CG6" s="34">
        <f t="shared" si="9"/>
        <v>463.38</v>
      </c>
      <c r="CH6" s="34">
        <f t="shared" si="9"/>
        <v>510.15</v>
      </c>
      <c r="CI6" s="34">
        <f t="shared" si="9"/>
        <v>514.39</v>
      </c>
      <c r="CJ6" s="34">
        <f t="shared" si="9"/>
        <v>376.4</v>
      </c>
      <c r="CK6" s="34">
        <f t="shared" si="9"/>
        <v>383.92</v>
      </c>
      <c r="CL6" s="33" t="str">
        <f>IF(CL7="","",IF(CL7="-","【-】","【"&amp;SUBSTITUTE(TEXT(CL7,"#,##0.00"),"-","△")&amp;"】"))</f>
        <v>【360.30】</v>
      </c>
      <c r="CM6" s="34">
        <f>IF(CM7="",NA(),CM7)</f>
        <v>53.41</v>
      </c>
      <c r="CN6" s="34">
        <f t="shared" ref="CN6:CV6" si="10">IF(CN7="",NA(),CN7)</f>
        <v>54.69</v>
      </c>
      <c r="CO6" s="34">
        <f t="shared" si="10"/>
        <v>52.34</v>
      </c>
      <c r="CP6" s="34">
        <f t="shared" si="10"/>
        <v>50</v>
      </c>
      <c r="CQ6" s="34">
        <f t="shared" si="10"/>
        <v>53.05</v>
      </c>
      <c r="CR6" s="34">
        <f t="shared" si="10"/>
        <v>31.37</v>
      </c>
      <c r="CS6" s="34">
        <f t="shared" si="10"/>
        <v>29.86</v>
      </c>
      <c r="CT6" s="34">
        <f t="shared" si="10"/>
        <v>29.28</v>
      </c>
      <c r="CU6" s="34">
        <f t="shared" si="10"/>
        <v>33.729999999999997</v>
      </c>
      <c r="CV6" s="34">
        <f t="shared" si="10"/>
        <v>33.21</v>
      </c>
      <c r="CW6" s="33" t="str">
        <f>IF(CW7="","",IF(CW7="-","【-】","【"&amp;SUBSTITUTE(TEXT(CW7,"#,##0.00"),"-","△")&amp;"】"))</f>
        <v>【34.06】</v>
      </c>
      <c r="CX6" s="34">
        <f>IF(CX7="",NA(),CX7)</f>
        <v>73.61</v>
      </c>
      <c r="CY6" s="34">
        <f t="shared" ref="CY6:DG6" si="11">IF(CY7="",NA(),CY7)</f>
        <v>74.680000000000007</v>
      </c>
      <c r="CZ6" s="34">
        <f t="shared" si="11"/>
        <v>74.760000000000005</v>
      </c>
      <c r="DA6" s="34">
        <f t="shared" si="11"/>
        <v>79.569999999999993</v>
      </c>
      <c r="DB6" s="34">
        <f t="shared" si="11"/>
        <v>79.56</v>
      </c>
      <c r="DC6" s="34">
        <f t="shared" si="11"/>
        <v>67.38</v>
      </c>
      <c r="DD6" s="34">
        <f t="shared" si="11"/>
        <v>65.95</v>
      </c>
      <c r="DE6" s="34">
        <f t="shared" si="11"/>
        <v>66.819999999999993</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v>
      </c>
      <c r="EM6" s="34">
        <f t="shared" si="14"/>
        <v>0.01</v>
      </c>
      <c r="EN6" s="34">
        <f t="shared" si="14"/>
        <v>0.09</v>
      </c>
      <c r="EO6" s="33" t="str">
        <f>IF(EO7="","",IF(EO7="-","【-】","【"&amp;SUBSTITUTE(TEXT(EO7,"#,##0.00"),"-","△")&amp;"】"))</f>
        <v>【0.01】</v>
      </c>
    </row>
    <row r="7" spans="1:145" s="35" customFormat="1" x14ac:dyDescent="0.15">
      <c r="A7" s="27"/>
      <c r="B7" s="36">
        <v>2017</v>
      </c>
      <c r="C7" s="36">
        <v>24244</v>
      </c>
      <c r="D7" s="36">
        <v>47</v>
      </c>
      <c r="E7" s="36">
        <v>17</v>
      </c>
      <c r="F7" s="36">
        <v>6</v>
      </c>
      <c r="G7" s="36">
        <v>0</v>
      </c>
      <c r="H7" s="36" t="s">
        <v>108</v>
      </c>
      <c r="I7" s="36" t="s">
        <v>109</v>
      </c>
      <c r="J7" s="36" t="s">
        <v>110</v>
      </c>
      <c r="K7" s="36" t="s">
        <v>111</v>
      </c>
      <c r="L7" s="36" t="s">
        <v>112</v>
      </c>
      <c r="M7" s="36" t="s">
        <v>113</v>
      </c>
      <c r="N7" s="37" t="s">
        <v>114</v>
      </c>
      <c r="O7" s="37" t="s">
        <v>115</v>
      </c>
      <c r="P7" s="37">
        <v>46.92</v>
      </c>
      <c r="Q7" s="37">
        <v>85.59</v>
      </c>
      <c r="R7" s="37">
        <v>3024</v>
      </c>
      <c r="S7" s="37">
        <v>6601</v>
      </c>
      <c r="T7" s="37">
        <v>295.27</v>
      </c>
      <c r="U7" s="37">
        <v>22.36</v>
      </c>
      <c r="V7" s="37">
        <v>3072</v>
      </c>
      <c r="W7" s="37">
        <v>1.66</v>
      </c>
      <c r="X7" s="37">
        <v>1850.6</v>
      </c>
      <c r="Y7" s="37">
        <v>90.51</v>
      </c>
      <c r="Z7" s="37">
        <v>89.8</v>
      </c>
      <c r="AA7" s="37">
        <v>89.48</v>
      </c>
      <c r="AB7" s="37">
        <v>88.74</v>
      </c>
      <c r="AC7" s="37">
        <v>86.47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1716.47</v>
      </c>
      <c r="BL7" s="37">
        <v>1741.94</v>
      </c>
      <c r="BM7" s="37">
        <v>1451.54</v>
      </c>
      <c r="BN7" s="37">
        <v>1063.93</v>
      </c>
      <c r="BO7" s="37">
        <v>1060.8599999999999</v>
      </c>
      <c r="BP7" s="37">
        <v>920.42</v>
      </c>
      <c r="BQ7" s="37">
        <v>51.73</v>
      </c>
      <c r="BR7" s="37">
        <v>56.39</v>
      </c>
      <c r="BS7" s="37">
        <v>54.19</v>
      </c>
      <c r="BT7" s="37">
        <v>53.73</v>
      </c>
      <c r="BU7" s="37">
        <v>60.5</v>
      </c>
      <c r="BV7" s="37">
        <v>35.049999999999997</v>
      </c>
      <c r="BW7" s="37">
        <v>33.86</v>
      </c>
      <c r="BX7" s="37">
        <v>33.58</v>
      </c>
      <c r="BY7" s="37">
        <v>46.26</v>
      </c>
      <c r="BZ7" s="37">
        <v>45.81</v>
      </c>
      <c r="CA7" s="37">
        <v>47.34</v>
      </c>
      <c r="CB7" s="37">
        <v>314.77</v>
      </c>
      <c r="CC7" s="37">
        <v>299.7</v>
      </c>
      <c r="CD7" s="37">
        <v>313.58999999999997</v>
      </c>
      <c r="CE7" s="37">
        <v>315.13</v>
      </c>
      <c r="CF7" s="37">
        <v>281.38</v>
      </c>
      <c r="CG7" s="37">
        <v>463.38</v>
      </c>
      <c r="CH7" s="37">
        <v>510.15</v>
      </c>
      <c r="CI7" s="37">
        <v>514.39</v>
      </c>
      <c r="CJ7" s="37">
        <v>376.4</v>
      </c>
      <c r="CK7" s="37">
        <v>383.92</v>
      </c>
      <c r="CL7" s="37">
        <v>360.3</v>
      </c>
      <c r="CM7" s="37">
        <v>53.41</v>
      </c>
      <c r="CN7" s="37">
        <v>54.69</v>
      </c>
      <c r="CO7" s="37">
        <v>52.34</v>
      </c>
      <c r="CP7" s="37">
        <v>50</v>
      </c>
      <c r="CQ7" s="37">
        <v>53.05</v>
      </c>
      <c r="CR7" s="37">
        <v>31.37</v>
      </c>
      <c r="CS7" s="37">
        <v>29.86</v>
      </c>
      <c r="CT7" s="37">
        <v>29.28</v>
      </c>
      <c r="CU7" s="37">
        <v>33.729999999999997</v>
      </c>
      <c r="CV7" s="37">
        <v>33.21</v>
      </c>
      <c r="CW7" s="37">
        <v>34.06</v>
      </c>
      <c r="CX7" s="37">
        <v>73.61</v>
      </c>
      <c r="CY7" s="37">
        <v>74.680000000000007</v>
      </c>
      <c r="CZ7" s="37">
        <v>74.760000000000005</v>
      </c>
      <c r="DA7" s="37">
        <v>79.569999999999993</v>
      </c>
      <c r="DB7" s="37">
        <v>79.56</v>
      </c>
      <c r="DC7" s="37">
        <v>67.38</v>
      </c>
      <c r="DD7" s="37">
        <v>65.95</v>
      </c>
      <c r="DE7" s="37">
        <v>66.819999999999993</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GESUI05</cp:lastModifiedBy>
  <dcterms:created xsi:type="dcterms:W3CDTF">2018-12-03T09:32:30Z</dcterms:created>
  <dcterms:modified xsi:type="dcterms:W3CDTF">2019-01-23T00:50:22Z</dcterms:modified>
  <cp:category/>
</cp:coreProperties>
</file>