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E:\H29\H29.11.7\デスクトップのマイドキュメント\マイ ドキュメント\川畑\公営企業に係る「経営比較分析表」の分析\平成３０年（平成２９年度分\"/>
    </mc:Choice>
  </mc:AlternateContent>
  <workbookProtection workbookAlgorithmName="SHA-512" workbookHashValue="zAlKw3XjyClcboNTB7JX/L1M4uyp+QWyI1reFuHzi5p/IArXnE3V1EDcXI2zwIkjdYGrb3Re4nCwZ2U99gnO3w==" workbookSaltValue="9e0yLkzVLTjyJYWS6BkuQw==" workbookSpinCount="100000" lockStructure="1"/>
  <bookViews>
    <workbookView xWindow="0" yWindow="0" windowWidth="28800" windowHeight="121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<sst xmlns="http://schemas.openxmlformats.org/spreadsheetml/2006/main" count="240" uniqueCount="125">
  <si>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</si>
  <si>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</si>
  <si>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</si>
  <si>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</si>
  <si>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</si>
  <si>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</si>
  <si>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</si>
  <si>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</si>
  <si>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</si>
  <si>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</si>
  <si>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</si>
  <si>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</si>
  <si>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</si>
  <si>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</si>
  <si>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</si>
  <si>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</si>
  <si>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</si>
  <si>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</si>
  <si>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</si>
  <si>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</si>
  <si>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</si>
  <si>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</si>
  <si>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</si>
  <si>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</si>
  <si>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</si>
  <si>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</si>
  <si>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</si>
  <si>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</si>
  <si>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</si>
  <si>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</si>
  <si>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</si>
  <si>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</si>
  <si>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</si>
  <si>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</si>
  <si>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</si>
  <si>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</si>
  <si>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</si>
  <si>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</si>
  <si>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</si>
  <si>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</si>
  <si>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</si>
  <si>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</si>
  <si>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</si>
  <si>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</si>
  <si>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</si>
  <si>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</si>
  <si>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</si>
  <si>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</si>
  <si>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</si>
  <si>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</si>
  <si>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</si>
  <si>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</si>
  <si>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</si>
  <si>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</si>
  <si>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</si>
  <si>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</si>
  <si>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</si>
  <si>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</si>
  <si>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</si>
  <si>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</si>
  <si>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</si>
  <si>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</si>
  <si>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</si>
  <si>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</si>
  <si>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</si>
  <si>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</si>
  <si>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</si>
  <si>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</si>
  <si>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</si>
  <si>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</si>
  <si>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</si>
  <si>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</si>
  <si>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</si>
  <si>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</si>
  <si>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</si>
  <si>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</si>
  <si>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</si>
  <si>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</si>
  <si>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</si>
  <si>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</si>
  <si>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</si>
  <si>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</si>
  <si>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</si>
  <si>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</si>
  <si>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</si>
  <si>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</si>
  <si>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</si>
  <si>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</si>
  <si>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</si>
  <si>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</si>
  <si>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</si>
  <si>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</si>
  <si>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</si>
  <si>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</si>
  <si>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</si>
  <si>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</si>
  <si>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</si>
  <si>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</si>
  <si>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</si>
  <si>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</si>
  <si>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</si>
  <si>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</si>
  <si>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</si>
  <si>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</si>
  <si>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</si>
  <si>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</si>
  <si>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</si>
  <si>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</si>
  <si>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</si>
  <si>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</si>
  <si>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</si>
  <si>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</si>
  <si>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</si>
  <si>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</si>
  <si>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</si>
  <si>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</si>
  <si>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</si>
  <si>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</si>
  <si>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</si>
  <si>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</si>
  <si>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</si>
  <si>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</si>
  <si>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ついては、平成１４年度に全供用開始し現在に至っているが、将来的には人口が減少しこれ以上の増収は見込めないため、経費回収率の増も見込めない。そして、企業債の償還もピークを迎え、さらに経費増が見込まれるため、汚水処理原価の更なる低原価化に努める。また、水洗化率においては、少しでも普及を促進し利用率の向上を目指し、経費回収率を高めていくものである。
　また、利用料の適正な額を見極め検討し、村民の経済的負担を考慮しながら、計画的に利用料の額を定めなければならない。</t>
    <phoneticPr fontId="4"/>
  </si>
  <si>
    <t>　最初に事業整備した地区では、既に供用開始から１６年が経過し、各機器等の老朽化が進んで毎年度の修繕費用等が嵩んでいる状況で、平成３０年度以降から補助事業等を利用し、順次改善する予定である。</t>
    <phoneticPr fontId="4"/>
  </si>
  <si>
    <t>　最初に事業整備した地区では、既に供用開始から１６年が経過し、各機器等の老朽化が進んで毎年度の修繕費用等が嵩んでいる状況であり、平成３０年度以降から補助事業等を利用し、順次改善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</si>
</sst>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C0-44A9-811D-DA3E85744C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0DC0-44A9-811D-DA3E85744C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44.03</c:v>
                </c:pt>
                <c:pt idx="1">
                  <c:v>42.58</c:v>
                </c:pt>
                <c:pt idx="2">
                  <c:v>44.03</c:v>
                </c:pt>
                <c:pt idx="3">
                  <c:v>47.42</c:v>
                </c:pt>
                <c:pt idx="4">
                  <c:v>47.1</c:v>
                </c:pt>
              </c:numCache>
            </c:numRef>
          </c:val>
          <c:extLst>
            <c:ext xmlns:c16="http://schemas.microsoft.com/office/drawing/2014/chart" uri="{C3380CC4-5D6E-409C-BE32-E72D297353CC}">
              <c16:uniqueId val="{00000000-66F4-41CF-BF68-CB5FDDC638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66F4-41CF-BF68-CB5FDDC638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87.7</c:v>
                </c:pt>
                <c:pt idx="1">
                  <c:v>89.15</c:v>
                </c:pt>
                <c:pt idx="2">
                  <c:v>92.6</c:v>
                </c:pt>
                <c:pt idx="3">
                  <c:v>96.08</c:v>
                </c:pt>
                <c:pt idx="4">
                  <c:v>96.32</c:v>
                </c:pt>
              </c:numCache>
            </c:numRef>
          </c:val>
          <c:extLst>
            <c:ext xmlns:c16="http://schemas.microsoft.com/office/drawing/2014/chart" uri="{C3380CC4-5D6E-409C-BE32-E72D297353CC}">
              <c16:uniqueId val="{00000000-858F-4E2B-8A7D-B81B756CA2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858F-4E2B-8A7D-B81B756CA2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81.44</c:v>
                </c:pt>
                <c:pt idx="1">
                  <c:v>81.16</c:v>
                </c:pt>
                <c:pt idx="2">
                  <c:v>80.03</c:v>
                </c:pt>
                <c:pt idx="3">
                  <c:v>82.13</c:v>
                </c:pt>
                <c:pt idx="4">
                  <c:v>74.239999999999995</c:v>
                </c:pt>
              </c:numCache>
            </c:numRef>
          </c:val>
          <c:extLst>
            <c:ext xmlns:c16="http://schemas.microsoft.com/office/drawing/2014/chart" uri="{C3380CC4-5D6E-409C-BE32-E72D297353CC}">
              <c16:uniqueId val="{00000000-1B1F-4069-A6B8-6CE195564E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F-4069-A6B8-6CE195564E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96-4CEB-A05C-05DAC5208C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96-4CEB-A05C-05DAC5208C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A2-42F1-A09E-1F0F30AD1F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2-42F1-A09E-1F0F30AD1F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0-4018-9060-A9452C80E5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0-4018-9060-A9452C80E5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DD-45EB-9180-D301272467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DD-45EB-9180-D301272467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53-411E-842D-A9A5196A77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BD53-411E-842D-A9A5196A77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49.95</c:v>
                </c:pt>
                <c:pt idx="1">
                  <c:v>49.25</c:v>
                </c:pt>
                <c:pt idx="2">
                  <c:v>54.61</c:v>
                </c:pt>
                <c:pt idx="3">
                  <c:v>53.73</c:v>
                </c:pt>
                <c:pt idx="4">
                  <c:v>66.83</c:v>
                </c:pt>
              </c:numCache>
            </c:numRef>
          </c:val>
          <c:extLst>
            <c:ext xmlns:c16="http://schemas.microsoft.com/office/drawing/2014/chart" uri="{C3380CC4-5D6E-409C-BE32-E72D297353CC}">
              <c16:uniqueId val="{00000000-3B3C-4C0D-84FF-2A8574AD80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3B3C-4C0D-84FF-2A8574AD80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344.58</c:v>
                </c:pt>
                <c:pt idx="1">
                  <c:v>358.82</c:v>
                </c:pt>
                <c:pt idx="2">
                  <c:v>319.2</c:v>
                </c:pt>
                <c:pt idx="3">
                  <c:v>322.55</c:v>
                </c:pt>
                <c:pt idx="4">
                  <c:v>262.11</c:v>
                </c:pt>
              </c:numCache>
            </c:numRef>
          </c:val>
          <c:extLst>
            <c:ext xmlns:c16="http://schemas.microsoft.com/office/drawing/2014/chart" uri="{C3380CC4-5D6E-409C-BE32-E72D297353CC}">
              <c16:uniqueId val="{00000000-8628-4B3E-9240-765385E466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8628-4B3E-9240-765385E466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東通村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6601</v>
      </c>
      <c r="AM8" s="68"/>
      <c r="AN8" s="68"/>
      <c r="AO8" s="68"/>
      <c r="AP8" s="68"/>
      <c r="AQ8" s="68"/>
      <c r="AR8" s="68"/>
      <c r="AS8" s="68"/>
      <c r="AT8" s="67">
        <f>データ!T6</f>
        <v>295.27</v>
      </c>
      <c r="AU8" s="67"/>
      <c r="AV8" s="67"/>
      <c r="AW8" s="67"/>
      <c r="AX8" s="67"/>
      <c r="AY8" s="67"/>
      <c r="AZ8" s="67"/>
      <c r="BA8" s="67"/>
      <c r="BB8" s="67">
        <f>データ!U6</f>
        <v>22.36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9.5500000000000007</v>
      </c>
      <c r="Q10" s="67"/>
      <c r="R10" s="67"/>
      <c r="S10" s="67"/>
      <c r="T10" s="67"/>
      <c r="U10" s="67"/>
      <c r="V10" s="67"/>
      <c r="W10" s="67">
        <f>データ!Q6</f>
        <v>90.53</v>
      </c>
      <c r="X10" s="67"/>
      <c r="Y10" s="67"/>
      <c r="Z10" s="67"/>
      <c r="AA10" s="67"/>
      <c r="AB10" s="67"/>
      <c r="AC10" s="67"/>
      <c r="AD10" s="68">
        <f>データ!R6</f>
        <v>3024</v>
      </c>
      <c r="AE10" s="68"/>
      <c r="AF10" s="68"/>
      <c r="AG10" s="68"/>
      <c r="AH10" s="68"/>
      <c r="AI10" s="68"/>
      <c r="AJ10" s="68"/>
      <c r="AK10" s="2"/>
      <c r="AL10" s="68">
        <f>データ!V6</f>
        <v>625</v>
      </c>
      <c r="AM10" s="68"/>
      <c r="AN10" s="68"/>
      <c r="AO10" s="68"/>
      <c r="AP10" s="68"/>
      <c r="AQ10" s="68"/>
      <c r="AR10" s="68"/>
      <c r="AS10" s="68"/>
      <c r="AT10" s="67">
        <f>データ!W6</f>
        <v>0.69</v>
      </c>
      <c r="AU10" s="67"/>
      <c r="AV10" s="67"/>
      <c r="AW10" s="67"/>
      <c r="AX10" s="67"/>
      <c r="AY10" s="67"/>
      <c r="AZ10" s="67"/>
      <c r="BA10" s="67"/>
      <c r="BB10" s="67">
        <f>データ!X6</f>
        <v>905.8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SZJmsAjbiW5TeNLGByle5k/GViNm54bV08BCJUMNDyc/9QkV8L8nYpakTZ5JqUQ09RZyy66b61mu7qTeFiHB6g==" saltValue="7krMPZeq6jkNo4IEmj8+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24244</v>
      </c>
      <c r="D6" s="32">
        <f t="shared" si="3"/>
        <v>47</v>
      </c>
      <c r="E6" s="32">
        <f t="shared" si="3"/>
        <v>17</v>
      </c>
      <c r="F6" s="32">
        <f t="shared" si="3"/>
        <v>4</v>
      </c>
      <c r="G6" s="32">
        <f t="shared" si="3"/>
        <v>0</v>
      </c>
      <c r="H6" s="32" t="str">
        <f t="shared" si="3"/>
        <v>青森県　東通村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9.5500000000000007</v>
      </c>
      <c r="Q6" s="33">
        <f t="shared" si="3"/>
        <v>90.53</v>
      </c>
      <c r="R6" s="33">
        <f t="shared" si="3"/>
        <v>3024</v>
      </c>
      <c r="S6" s="33">
        <f t="shared" si="3"/>
        <v>6601</v>
      </c>
      <c r="T6" s="33">
        <f t="shared" si="3"/>
        <v>295.27</v>
      </c>
      <c r="U6" s="33">
        <f t="shared" si="3"/>
        <v>22.36</v>
      </c>
      <c r="V6" s="33">
        <f t="shared" si="3"/>
        <v>625</v>
      </c>
      <c r="W6" s="33">
        <f t="shared" si="3"/>
        <v>0.69</v>
      </c>
      <c r="X6" s="33">
        <f t="shared" si="3"/>
        <v>905.8</v>
      </c>
      <c r="Y6" s="34">
        <f>IF(Y7="",NA(),Y7)</f>
        <v>81.44</v>
      </c>
      <c r="Z6" s="34">
        <f t="shared" ref="Z6:AH6" si="4">IF(Z7="",NA(),Z7)</f>
        <v>81.16</v>
      </c>
      <c r="AA6" s="34">
        <f t="shared" si="4"/>
        <v>80.03</v>
      </c>
      <c r="AB6" s="34">
        <f t="shared" si="4"/>
        <v>82.13</v>
      </c>
      <c r="AC6" s="34">
        <f t="shared" si="4"/>
        <v>74.239999999999995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49.95</v>
      </c>
      <c r="BR6" s="34">
        <f t="shared" ref="BR6:BZ6" si="8">IF(BR7="",NA(),BR7)</f>
        <v>49.25</v>
      </c>
      <c r="BS6" s="34">
        <f t="shared" si="8"/>
        <v>54.61</v>
      </c>
      <c r="BT6" s="34">
        <f t="shared" si="8"/>
        <v>53.73</v>
      </c>
      <c r="BU6" s="34">
        <f t="shared" si="8"/>
        <v>66.83</v>
      </c>
      <c r="BV6" s="34">
        <f t="shared" si="8"/>
        <v>53.01</v>
      </c>
      <c r="BW6" s="34">
        <f t="shared" si="8"/>
        <v>50.54</v>
      </c>
      <c r="BX6" s="34">
        <f t="shared" si="8"/>
        <v>49.22</v>
      </c>
      <c r="BY6" s="34">
        <f t="shared" si="8"/>
        <v>53.7</v>
      </c>
      <c r="BZ6" s="34">
        <f t="shared" si="8"/>
        <v>74.3</v>
      </c>
      <c r="CA6" s="33" t="str">
        <f>IF(CA7="","",IF(CA7="-","【-】","【"&amp;SUBSTITUTE(TEXT(CA7,"#,##0.00"),"-","△")&amp;"】"))</f>
        <v>【75.58】</v>
      </c>
      <c r="CB6" s="34">
        <f>IF(CB7="",NA(),CB7)</f>
        <v>344.58</v>
      </c>
      <c r="CC6" s="34">
        <f t="shared" ref="CC6:CK6" si="9">IF(CC7="",NA(),CC7)</f>
        <v>358.82</v>
      </c>
      <c r="CD6" s="34">
        <f t="shared" si="9"/>
        <v>319.2</v>
      </c>
      <c r="CE6" s="34">
        <f t="shared" si="9"/>
        <v>322.55</v>
      </c>
      <c r="CF6" s="34">
        <f t="shared" si="9"/>
        <v>262.11</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44.03</v>
      </c>
      <c r="CN6" s="34">
        <f t="shared" ref="CN6:CV6" si="10">IF(CN7="",NA(),CN7)</f>
        <v>42.58</v>
      </c>
      <c r="CO6" s="34">
        <f t="shared" si="10"/>
        <v>44.03</v>
      </c>
      <c r="CP6" s="34">
        <f t="shared" si="10"/>
        <v>47.42</v>
      </c>
      <c r="CQ6" s="34">
        <f t="shared" si="10"/>
        <v>47.1</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87.7</v>
      </c>
      <c r="CY6" s="34">
        <f t="shared" ref="CY6:DG6" si="11">IF(CY7="",NA(),CY7)</f>
        <v>89.15</v>
      </c>
      <c r="CZ6" s="34">
        <f t="shared" si="11"/>
        <v>92.6</v>
      </c>
      <c r="DA6" s="34">
        <f t="shared" si="11"/>
        <v>96.08</v>
      </c>
      <c r="DB6" s="34">
        <f t="shared" si="11"/>
        <v>96.32</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24244</v>
      </c>
      <c r="D7" s="36">
        <v>47</v>
      </c>
      <c r="E7" s="36">
        <v>17</v>
      </c>
      <c r="F7" s="36">
        <v>4</v>
      </c>
      <c r="G7" s="36">
        <v>0</v>
      </c>
      <c r="H7" s="36" t="s">
        <v>109</v>
      </c>
      <c r="I7" s="36" t="s">
        <v>110</v>
      </c>
      <c r="J7" s="36" t="s">
        <v>111</v>
      </c>
      <c r="K7" s="36" t="s">
        <v>112</v>
      </c>
      <c r="L7" s="36" t="s">
        <v>113</v>
      </c>
      <c r="M7" s="36" t="s">
        <v>114</v>
      </c>
      <c r="N7" s="37" t="s">
        <v>115</v>
      </c>
      <c r="O7" s="37" t="s">
        <v>116</v>
      </c>
      <c r="P7" s="37">
        <v>9.5500000000000007</v>
      </c>
      <c r="Q7" s="37">
        <v>90.53</v>
      </c>
      <c r="R7" s="37">
        <v>3024</v>
      </c>
      <c r="S7" s="37">
        <v>6601</v>
      </c>
      <c r="T7" s="37">
        <v>295.27</v>
      </c>
      <c r="U7" s="37">
        <v>22.36</v>
      </c>
      <c r="V7" s="37">
        <v>625</v>
      </c>
      <c r="W7" s="37">
        <v>0.69</v>
      </c>
      <c r="X7" s="37">
        <v>905.8</v>
      </c>
      <c r="Y7" s="37">
        <v>81.44</v>
      </c>
      <c r="Z7" s="37">
        <v>81.16</v>
      </c>
      <c r="AA7" s="37">
        <v>80.03</v>
      </c>
      <c r="AB7" s="37">
        <v>82.13</v>
      </c>
      <c r="AC7" s="37">
        <v>74.239999999999995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1243.71</v>
      </c>
      <c r="BP7" s="37">
        <v>1225.44</v>
      </c>
      <c r="BQ7" s="37">
        <v>49.95</v>
      </c>
      <c r="BR7" s="37">
        <v>49.25</v>
      </c>
      <c r="BS7" s="37">
        <v>54.61</v>
      </c>
      <c r="BT7" s="37">
        <v>53.73</v>
      </c>
      <c r="BU7" s="37">
        <v>66.83</v>
      </c>
      <c r="BV7" s="37">
        <v>53.01</v>
      </c>
      <c r="BW7" s="37">
        <v>50.54</v>
      </c>
      <c r="BX7" s="37">
        <v>49.22</v>
      </c>
      <c r="BY7" s="37">
        <v>53.7</v>
      </c>
      <c r="BZ7" s="37">
        <v>74.3</v>
      </c>
      <c r="CA7" s="37">
        <v>75.58</v>
      </c>
      <c r="CB7" s="37">
        <v>344.58</v>
      </c>
      <c r="CC7" s="37">
        <v>358.82</v>
      </c>
      <c r="CD7" s="37">
        <v>319.2</v>
      </c>
      <c r="CE7" s="37">
        <v>322.55</v>
      </c>
      <c r="CF7" s="37">
        <v>262.11</v>
      </c>
      <c r="CG7" s="37">
        <v>299.39</v>
      </c>
      <c r="CH7" s="37">
        <v>320.36</v>
      </c>
      <c r="CI7" s="37">
        <v>332.02</v>
      </c>
      <c r="CJ7" s="37">
        <v>300.35000000000002</v>
      </c>
      <c r="CK7" s="37">
        <v>221.81</v>
      </c>
      <c r="CL7" s="37">
        <v>215.23</v>
      </c>
      <c r="CM7" s="37">
        <v>44.03</v>
      </c>
      <c r="CN7" s="37">
        <v>42.58</v>
      </c>
      <c r="CO7" s="37">
        <v>44.03</v>
      </c>
      <c r="CP7" s="37">
        <v>47.42</v>
      </c>
      <c r="CQ7" s="37">
        <v>47.1</v>
      </c>
      <c r="CR7" s="37">
        <v>36.200000000000003</v>
      </c>
      <c r="CS7" s="37">
        <v>34.74</v>
      </c>
      <c r="CT7" s="37">
        <v>36.65</v>
      </c>
      <c r="CU7" s="37">
        <v>37.72</v>
      </c>
      <c r="CV7" s="37">
        <v>43.36</v>
      </c>
      <c r="CW7" s="37">
        <v>42.66</v>
      </c>
      <c r="CX7" s="37">
        <v>87.7</v>
      </c>
      <c r="CY7" s="37">
        <v>89.15</v>
      </c>
      <c r="CZ7" s="37">
        <v>92.6</v>
      </c>
      <c r="DA7" s="37">
        <v>96.08</v>
      </c>
      <c r="DB7" s="37">
        <v>96.32</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GESUI05</cp:lastModifiedBy>
  <dcterms:created xsi:type="dcterms:W3CDTF">2018-12-03T09:11:22Z</dcterms:created>
  <dcterms:modified xsi:type="dcterms:W3CDTF">2019-01-23T00:45:42Z</dcterms:modified>
  <cp:category/>
</cp:coreProperties>
</file>