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y2qoieZcZlrHCbtL4vV4UGGg3pBsTw8UCbroyx1BlXL8qjBpR0a1t9ICvq+dIkcUw0ayAgaU9VBTe3ZhENstg==" workbookSaltValue="T/ty5O2xJF3WjsM7LblEz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<sst xmlns="http://schemas.openxmlformats.org/spreadsheetml/2006/main" count="240" uniqueCount="126">
  <si>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</si>
  <si>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</si>
  <si>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</si>
  <si>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</si>
  <si>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</si>
  <si>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</si>
  <si>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</si>
  <si>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</si>
  <si>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</si>
  <si>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</si>
  <si>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</si>
  <si>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</si>
  <si>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</si>
  <si>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</si>
  <si>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</si>
  <si>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</si>
  <si>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</si>
  <si>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</si>
  <si>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</si>
  <si>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</si>
  <si>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</si>
  <si>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</si>
  <si>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</si>
  <si>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</si>
  <si>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</si>
  <si>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</si>
  <si>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</si>
  <si>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</si>
  <si>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</si>
  <si>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</si>
  <si>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</si>
  <si>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</si>
  <si>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</si>
  <si>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</si>
  <si>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</si>
  <si>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</si>
  <si>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</si>
  <si>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</si>
  <si>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</si>
  <si>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</si>
  <si>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</si>
  <si>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</si>
  <si>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</si>
  <si>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</si>
  <si>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</si>
  <si>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</si>
  <si>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</si>
  <si>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</si>
  <si>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</si>
  <si>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</si>
  <si>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</si>
  <si>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</si>
  <si>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</si>
  <si>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</si>
  <si>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</si>
  <si>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</si>
  <si>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</si>
  <si>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</si>
  <si>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</si>
  <si>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</si>
  <si>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</si>
  <si>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</si>
  <si>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</si>
  <si>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</si>
  <si>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</si>
  <si>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</si>
  <si>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</si>
  <si>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</si>
  <si>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</si>
  <si>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</si>
  <si>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</si>
  <si>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</si>
  <si>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</si>
  <si>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</si>
  <si>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</si>
  <si>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</si>
  <si>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</si>
  <si>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</si>
  <si>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</si>
  <si>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</si>
  <si>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</si>
  <si>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</si>
  <si>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</si>
  <si>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</si>
  <si>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</si>
  <si>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</si>
  <si>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</si>
  <si>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</si>
  <si>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</si>
  <si>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</si>
  <si>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</si>
  <si>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</si>
  <si>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</si>
  <si>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</si>
  <si>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</si>
  <si>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</si>
  <si>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</si>
  <si>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</si>
  <si>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</si>
  <si>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</si>
  <si>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</si>
  <si>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</si>
  <si>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</si>
  <si>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</si>
  <si>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</si>
  <si>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</si>
  <si>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</si>
  <si>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</si>
  <si>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</si>
  <si>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</si>
  <si>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</si>
  <si>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</si>
  <si>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</si>
  <si>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</si>
  <si>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</si>
  <si>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</si>
  <si>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</si>
  <si>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</si>
  <si>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</si>
  <si>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</si>
  <si>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</si>
  <si>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</si>
  <si>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</si>
  <si>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施設・電気機械は古いもので23年経過している。点検・修繕を計画的に実施する。耐用年数が近づく古い管渠から計画的に更新していく。</t>
    <phoneticPr fontId="4"/>
  </si>
  <si>
    <t>　収益的収支比率は昨年同様、収益的収入が低く赤字状態であり一般会計繰入金により収入不足を補っている状況である。人口減少に伴う利用者の減、及び節水傾向のため大幅な増は見込めないが、未加入者を取り込むことで収入増を図りたい。
　経費回収率は昨年より大幅に向上したが類似団体と比較すると低い結果となっている。今後は排水処理に係る経費節減に一層努力したい。
　汚水処理原価も昨年より大幅に減少したものの類似団体と比べると高い状況となっている。維持管理費の節減を図る。
　施設利用率は昨年に比べ若干減少している。人口減少が大きく影響し、更に節水傾向から低くなっている。
　水洗化率は類似団体平均より若干上回っている。今後も加入者数を増加させる努力をしていく。
　料金改定については、消費税増税もあり使用者の負担を考えると近いうちに改定する予定はないが、経営状況が好転しない場合は検討していかなければならない。</t>
    <rPh sb="9" eb="11">
      <t>サクネン</t>
    </rPh>
    <rPh sb="11" eb="13">
      <t>ドウヨウ</t>
    </rPh>
    <rPh sb="39" eb="41">
      <t>シュウニュウ</t>
    </rPh>
    <rPh sb="41" eb="43">
      <t>ブソク</t>
    </rPh>
    <rPh sb="60" eb="61">
      <t>トモナ</t>
    </rPh>
    <rPh sb="62" eb="65">
      <t>リヨウシャ</t>
    </rPh>
    <rPh sb="66" eb="67">
      <t>ゲン</t>
    </rPh>
    <rPh sb="68" eb="69">
      <t>オヨ</t>
    </rPh>
    <rPh sb="101" eb="103">
      <t>シュウニュウ</t>
    </rPh>
    <rPh sb="103" eb="104">
      <t>ゾウ</t>
    </rPh>
    <rPh sb="105" eb="106">
      <t>ハカ</t>
    </rPh>
    <rPh sb="118" eb="120">
      <t>サクネン</t>
    </rPh>
    <rPh sb="122" eb="124">
      <t>オオハバ</t>
    </rPh>
    <rPh sb="125" eb="127">
      <t>コウジョウ</t>
    </rPh>
    <rPh sb="130" eb="132">
      <t>ルイジ</t>
    </rPh>
    <rPh sb="132" eb="134">
      <t>ダンタイ</t>
    </rPh>
    <rPh sb="135" eb="137">
      <t>ヒカク</t>
    </rPh>
    <rPh sb="140" eb="141">
      <t>ヒク</t>
    </rPh>
    <rPh sb="142" eb="144">
      <t>ケッカ</t>
    </rPh>
    <rPh sb="151" eb="153">
      <t>コンゴ</t>
    </rPh>
    <rPh sb="161" eb="163">
      <t>ケイヒ</t>
    </rPh>
    <rPh sb="163" eb="165">
      <t>セツゲン</t>
    </rPh>
    <rPh sb="166" eb="168">
      <t>イッソウ</t>
    </rPh>
    <rPh sb="168" eb="170">
      <t>ドリョク</t>
    </rPh>
    <rPh sb="190" eb="192">
      <t>ゲンショウ</t>
    </rPh>
    <rPh sb="197" eb="199">
      <t>ルイジ</t>
    </rPh>
    <rPh sb="199" eb="201">
      <t>ダンタイ</t>
    </rPh>
    <rPh sb="202" eb="203">
      <t>クラ</t>
    </rPh>
    <rPh sb="206" eb="207">
      <t>タカ</t>
    </rPh>
    <rPh sb="208" eb="210">
      <t>ジョウキョウ</t>
    </rPh>
    <rPh sb="237" eb="239">
      <t>サクネン</t>
    </rPh>
    <rPh sb="240" eb="241">
      <t>クラ</t>
    </rPh>
    <rPh sb="242" eb="244">
      <t>ジャッカン</t>
    </rPh>
    <rPh sb="244" eb="246">
      <t>ゲンショウ</t>
    </rPh>
    <rPh sb="256" eb="257">
      <t>オオ</t>
    </rPh>
    <rPh sb="263" eb="264">
      <t>サラ</t>
    </rPh>
    <rPh sb="286" eb="288">
      <t>ルイジ</t>
    </rPh>
    <rPh sb="288" eb="290">
      <t>ダンタイ</t>
    </rPh>
    <rPh sb="294" eb="296">
      <t>ジャッカン</t>
    </rPh>
    <rPh sb="296" eb="298">
      <t>ウワマワ</t>
    </rPh>
    <rPh sb="303" eb="305">
      <t>コンゴ</t>
    </rPh>
    <rPh sb="306" eb="308">
      <t>カニュウ</t>
    </rPh>
    <rPh sb="308" eb="309">
      <t>シャ</t>
    </rPh>
    <rPh sb="309" eb="310">
      <t>スウ</t>
    </rPh>
    <rPh sb="316" eb="318">
      <t>ドリョク</t>
    </rPh>
    <phoneticPr fontId="4"/>
  </si>
  <si>
    <t>　経営比較分析結果により、改善が必要なことが明確である。今後も未加入者の取り込みを行い、維持管理費の節減に努め経営改善に取り組んでいく。
　また、農業集落排水事業での新規投資は終了しており平成34年度から企業債の完済が始まることから残高は減少していく。一方、供用開始からの年月経過とともに機器等の修繕費用が上昇している。今後は修繕計画を策定し、計画的な機器修繕を行い寿命を延ばすことにより安定した経営を目指していく。更には近隣処理施設との統廃合を検討し将来的な経費節減を目指していく。</t>
    <rPh sb="1" eb="3">
      <t>ケイエイ</t>
    </rPh>
    <rPh sb="3" eb="5">
      <t>ヒカク</t>
    </rPh>
    <rPh sb="5" eb="7">
      <t>ブンセキ</t>
    </rPh>
    <rPh sb="7" eb="9">
      <t>ケッカ</t>
    </rPh>
    <rPh sb="13" eb="15">
      <t>カイゼン</t>
    </rPh>
    <rPh sb="16" eb="18">
      <t>ヒツヨウ</t>
    </rPh>
    <rPh sb="22" eb="24">
      <t>メイカク</t>
    </rPh>
    <rPh sb="28" eb="30">
      <t>コンゴ</t>
    </rPh>
    <rPh sb="41" eb="42">
      <t>オコナ</t>
    </rPh>
    <rPh sb="50" eb="52">
      <t>セツゲン</t>
    </rPh>
    <rPh sb="53" eb="54">
      <t>ツト</t>
    </rPh>
    <rPh sb="55" eb="57">
      <t>ケイエイ</t>
    </rPh>
    <rPh sb="57" eb="59">
      <t>カイゼン</t>
    </rPh>
    <rPh sb="60" eb="61">
      <t>ト</t>
    </rPh>
    <rPh sb="62" eb="63">
      <t>ク</t>
    </rPh>
    <rPh sb="73" eb="75">
      <t>ノウギョウ</t>
    </rPh>
    <rPh sb="75" eb="77">
      <t>シュウラク</t>
    </rPh>
    <rPh sb="77" eb="79">
      <t>ハイスイ</t>
    </rPh>
    <rPh sb="79" eb="81">
      <t>ジギョウ</t>
    </rPh>
    <rPh sb="126" eb="128">
      <t>イッポウ</t>
    </rPh>
    <rPh sb="129" eb="131">
      <t>キョウヨウ</t>
    </rPh>
    <rPh sb="131" eb="133">
      <t>カイシ</t>
    </rPh>
    <rPh sb="136" eb="138">
      <t>ネンゲツ</t>
    </rPh>
    <rPh sb="138" eb="140">
      <t>ケイカ</t>
    </rPh>
    <rPh sb="144" eb="146">
      <t>キキ</t>
    </rPh>
    <rPh sb="146" eb="147">
      <t>トウ</t>
    </rPh>
    <rPh sb="148" eb="150">
      <t>シュウゼン</t>
    </rPh>
    <rPh sb="150" eb="152">
      <t>ヒヨウ</t>
    </rPh>
    <rPh sb="153" eb="155">
      <t>ジョウショウ</t>
    </rPh>
    <rPh sb="160" eb="162">
      <t>コンゴ</t>
    </rPh>
    <rPh sb="163" eb="165">
      <t>シュウゼン</t>
    </rPh>
    <rPh sb="168" eb="170">
      <t>サクテイ</t>
    </rPh>
    <rPh sb="172" eb="174">
      <t>ケイカク</t>
    </rPh>
    <rPh sb="174" eb="175">
      <t>テキ</t>
    </rPh>
    <rPh sb="178" eb="180">
      <t>シュウゼン</t>
    </rPh>
    <rPh sb="181" eb="182">
      <t>オコナ</t>
    </rPh>
    <rPh sb="194" eb="196">
      <t>アンテイ</t>
    </rPh>
    <rPh sb="198" eb="200">
      <t>ケイエイ</t>
    </rPh>
    <rPh sb="201" eb="203">
      <t>メザ</t>
    </rPh>
    <rPh sb="208" eb="209">
      <t>サラ</t>
    </rPh>
    <rPh sb="223" eb="225">
      <t>ケントウ</t>
    </rPh>
    <rPh sb="226" eb="229">
      <t>ショウライテキ</t>
    </rPh>
    <rPh sb="230" eb="232">
      <t>ケイヒ</t>
    </rPh>
    <rPh sb="232" eb="234">
      <t>セツゲン</t>
    </rPh>
    <rPh sb="235" eb="23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</si>
</sst>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c:v>
                </c:pt>
                <c:pt idx="3">
                  <c:v>0</c:v>
                </c:pt>
                <c:pt idx="4">
                  <c:v>0</c:v>
                </c:pt>
              </c:numCache>
            </c:numRef>
          </c:val>
          <c:extLst xmlns:c16r2="http://schemas.microsoft.com/office/drawing/2015/06/chart">
            <c:ext xmlns:c16="http://schemas.microsoft.com/office/drawing/2014/chart" uri="{C3380CC4-5D6E-409C-BE32-E72D297353CC}">
              <c16:uniqueId val="{00000000-D9D2-45C5-978D-3BA86765C2F8}"/>
            </c:ext>
          </c:extLst>
        </c:ser>
        <c:dLbls>
          <c:showLegendKey val="0"/>
          <c:showVal val="0"/>
          <c:showCatName val="0"/>
          <c:showSerName val="0"/>
          <c:showPercent val="0"/>
          <c:showBubbleSize val="0"/>
        </c:dLbls>
        <c:gapWidth val="150"/>
        <c:axId val="128289408"/>
        <c:axId val="1283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9D2-45C5-978D-3BA86765C2F8}"/>
            </c:ext>
          </c:extLst>
        </c:ser>
        <c:dLbls>
          <c:showLegendKey val="0"/>
          <c:showVal val="0"/>
          <c:showCatName val="0"/>
          <c:showSerName val="0"/>
          <c:showPercent val="0"/>
          <c:showBubbleSize val="0"/>
        </c:dLbls>
        <c:marker val="1"/>
        <c:smooth val="0"/>
        <c:axId val="128289408"/>
        <c:axId val="128303872"/>
      </c:lineChart>
      <c:dateAx>
        <c:axId val="128289408"/>
        <c:scaling>
          <c:orientation val="minMax"/>
        </c:scaling>
        <c:delete val="1"/>
        <c:axPos val="b"/>
        <c:numFmt formatCode="ge" sourceLinked="1"/>
        <c:majorTickMark val="none"/>
        <c:minorTickMark val="none"/>
        <c:tickLblPos val="none"/>
        <c:crossAx val="128303872"/>
        <c:crosses val="autoZero"/>
        <c:auto val="1"/>
        <c:lblOffset val="100"/>
        <c:baseTimeUnit val="years"/>
      </c:dateAx>
      <c:valAx>
        <c:axId val="1283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38.159999999999997</c:v>
                </c:pt>
                <c:pt idx="2">
                  <c:v>37.130000000000003</c:v>
                </c:pt>
                <c:pt idx="3">
                  <c:v>37.700000000000003</c:v>
                </c:pt>
                <c:pt idx="4">
                  <c:v>33.56</c:v>
                </c:pt>
              </c:numCache>
            </c:numRef>
          </c:val>
          <c:extLst xmlns:c16r2="http://schemas.microsoft.com/office/drawing/2015/06/chart">
            <c:ext xmlns:c16="http://schemas.microsoft.com/office/drawing/2014/chart" uri="{C3380CC4-5D6E-409C-BE32-E72D297353CC}">
              <c16:uniqueId val="{00000000-7E65-49E0-B8E0-824623C55F59}"/>
            </c:ext>
          </c:extLst>
        </c:ser>
        <c:dLbls>
          <c:showLegendKey val="0"/>
          <c:showVal val="0"/>
          <c:showCatName val="0"/>
          <c:showSerName val="0"/>
          <c:showPercent val="0"/>
          <c:showBubbleSize val="0"/>
        </c:dLbls>
        <c:gapWidth val="150"/>
        <c:axId val="131479808"/>
        <c:axId val="131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E65-49E0-B8E0-824623C55F59}"/>
            </c:ext>
          </c:extLst>
        </c:ser>
        <c:dLbls>
          <c:showLegendKey val="0"/>
          <c:showVal val="0"/>
          <c:showCatName val="0"/>
          <c:showSerName val="0"/>
          <c:showPercent val="0"/>
          <c:showBubbleSize val="0"/>
        </c:dLbls>
        <c:marker val="1"/>
        <c:smooth val="0"/>
        <c:axId val="131479808"/>
        <c:axId val="131490176"/>
      </c:lineChart>
      <c:dateAx>
        <c:axId val="131479808"/>
        <c:scaling>
          <c:orientation val="minMax"/>
        </c:scaling>
        <c:delete val="1"/>
        <c:axPos val="b"/>
        <c:numFmt formatCode="ge" sourceLinked="1"/>
        <c:majorTickMark val="none"/>
        <c:minorTickMark val="none"/>
        <c:tickLblPos val="none"/>
        <c:crossAx val="131490176"/>
        <c:crosses val="autoZero"/>
        <c:auto val="1"/>
        <c:lblOffset val="100"/>
        <c:baseTimeUnit val="years"/>
      </c:dateAx>
      <c:valAx>
        <c:axId val="131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84.46</c:v>
                </c:pt>
                <c:pt idx="1">
                  <c:v>85.18</c:v>
                </c:pt>
                <c:pt idx="2">
                  <c:v>85.03</c:v>
                </c:pt>
                <c:pt idx="3">
                  <c:v>85.9</c:v>
                </c:pt>
                <c:pt idx="4">
                  <c:v>86.42</c:v>
                </c:pt>
              </c:numCache>
            </c:numRef>
          </c:val>
          <c:extLst xmlns:c16r2="http://schemas.microsoft.com/office/drawing/2015/06/chart">
            <c:ext xmlns:c16="http://schemas.microsoft.com/office/drawing/2014/chart" uri="{C3380CC4-5D6E-409C-BE32-E72D297353CC}">
              <c16:uniqueId val="{00000000-3200-4762-A195-C5C3643CF782}"/>
            </c:ext>
          </c:extLst>
        </c:ser>
        <c:dLbls>
          <c:showLegendKey val="0"/>
          <c:showVal val="0"/>
          <c:showCatName val="0"/>
          <c:showSerName val="0"/>
          <c:showPercent val="0"/>
          <c:showBubbleSize val="0"/>
        </c:dLbls>
        <c:gapWidth val="150"/>
        <c:axId val="131537536"/>
        <c:axId val="1315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200-4762-A195-C5C3643CF782}"/>
            </c:ext>
          </c:extLst>
        </c:ser>
        <c:dLbls>
          <c:showLegendKey val="0"/>
          <c:showVal val="0"/>
          <c:showCatName val="0"/>
          <c:showSerName val="0"/>
          <c:showPercent val="0"/>
          <c:showBubbleSize val="0"/>
        </c:dLbls>
        <c:marker val="1"/>
        <c:smooth val="0"/>
        <c:axId val="131537536"/>
        <c:axId val="131543808"/>
      </c:lineChart>
      <c:dateAx>
        <c:axId val="131537536"/>
        <c:scaling>
          <c:orientation val="minMax"/>
        </c:scaling>
        <c:delete val="1"/>
        <c:axPos val="b"/>
        <c:numFmt formatCode="ge" sourceLinked="1"/>
        <c:majorTickMark val="none"/>
        <c:minorTickMark val="none"/>
        <c:tickLblPos val="none"/>
        <c:crossAx val="131543808"/>
        <c:crosses val="autoZero"/>
        <c:auto val="1"/>
        <c:lblOffset val="100"/>
        <c:baseTimeUnit val="years"/>
      </c:dateAx>
      <c:valAx>
        <c:axId val="131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41.37</c:v>
                </c:pt>
                <c:pt idx="1">
                  <c:v>39.54</c:v>
                </c:pt>
                <c:pt idx="2">
                  <c:v>41.7</c:v>
                </c:pt>
                <c:pt idx="3">
                  <c:v>39.06</c:v>
                </c:pt>
                <c:pt idx="4">
                  <c:v>39.24</c:v>
                </c:pt>
              </c:numCache>
            </c:numRef>
          </c:val>
          <c:extLst xmlns:c16r2="http://schemas.microsoft.com/office/drawing/2015/06/chart">
            <c:ext xmlns:c16="http://schemas.microsoft.com/office/drawing/2014/chart" uri="{C3380CC4-5D6E-409C-BE32-E72D297353CC}">
              <c16:uniqueId val="{00000000-BF3C-48D2-8C81-603F1EAD5D2D}"/>
            </c:ext>
          </c:extLst>
        </c:ser>
        <c:dLbls>
          <c:showLegendKey val="0"/>
          <c:showVal val="0"/>
          <c:showCatName val="0"/>
          <c:showSerName val="0"/>
          <c:showPercent val="0"/>
          <c:showBubbleSize val="0"/>
        </c:dLbls>
        <c:gapWidth val="150"/>
        <c:axId val="130571264"/>
        <c:axId val="1305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3C-48D2-8C81-603F1EAD5D2D}"/>
            </c:ext>
          </c:extLst>
        </c:ser>
        <c:dLbls>
          <c:showLegendKey val="0"/>
          <c:showVal val="0"/>
          <c:showCatName val="0"/>
          <c:showSerName val="0"/>
          <c:showPercent val="0"/>
          <c:showBubbleSize val="0"/>
        </c:dLbls>
        <c:marker val="1"/>
        <c:smooth val="0"/>
        <c:axId val="130571264"/>
        <c:axId val="130577536"/>
      </c:lineChart>
      <c:dateAx>
        <c:axId val="130571264"/>
        <c:scaling>
          <c:orientation val="minMax"/>
        </c:scaling>
        <c:delete val="1"/>
        <c:axPos val="b"/>
        <c:numFmt formatCode="ge" sourceLinked="1"/>
        <c:majorTickMark val="none"/>
        <c:minorTickMark val="none"/>
        <c:tickLblPos val="none"/>
        <c:crossAx val="130577536"/>
        <c:crosses val="autoZero"/>
        <c:auto val="1"/>
        <c:lblOffset val="100"/>
        <c:baseTimeUnit val="years"/>
      </c:dateAx>
      <c:valAx>
        <c:axId val="1305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68-401E-A22C-B578397FB5F2}"/>
            </c:ext>
          </c:extLst>
        </c:ser>
        <c:dLbls>
          <c:showLegendKey val="0"/>
          <c:showVal val="0"/>
          <c:showCatName val="0"/>
          <c:showSerName val="0"/>
          <c:showPercent val="0"/>
          <c:showBubbleSize val="0"/>
        </c:dLbls>
        <c:gapWidth val="150"/>
        <c:axId val="130588032"/>
        <c:axId val="131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68-401E-A22C-B578397FB5F2}"/>
            </c:ext>
          </c:extLst>
        </c:ser>
        <c:dLbls>
          <c:showLegendKey val="0"/>
          <c:showVal val="0"/>
          <c:showCatName val="0"/>
          <c:showSerName val="0"/>
          <c:showPercent val="0"/>
          <c:showBubbleSize val="0"/>
        </c:dLbls>
        <c:marker val="1"/>
        <c:smooth val="0"/>
        <c:axId val="130588032"/>
        <c:axId val="131081728"/>
      </c:lineChart>
      <c:dateAx>
        <c:axId val="130588032"/>
        <c:scaling>
          <c:orientation val="minMax"/>
        </c:scaling>
        <c:delete val="1"/>
        <c:axPos val="b"/>
        <c:numFmt formatCode="ge" sourceLinked="1"/>
        <c:majorTickMark val="none"/>
        <c:minorTickMark val="none"/>
        <c:tickLblPos val="none"/>
        <c:crossAx val="131081728"/>
        <c:crosses val="autoZero"/>
        <c:auto val="1"/>
        <c:lblOffset val="100"/>
        <c:baseTimeUnit val="years"/>
      </c:dateAx>
      <c:valAx>
        <c:axId val="131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3-4692-9ECD-950FE8C3E048}"/>
            </c:ext>
          </c:extLst>
        </c:ser>
        <c:dLbls>
          <c:showLegendKey val="0"/>
          <c:showVal val="0"/>
          <c:showCatName val="0"/>
          <c:showSerName val="0"/>
          <c:showPercent val="0"/>
          <c:showBubbleSize val="0"/>
        </c:dLbls>
        <c:gapWidth val="150"/>
        <c:axId val="131108864"/>
        <c:axId val="1311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3-4692-9ECD-950FE8C3E048}"/>
            </c:ext>
          </c:extLst>
        </c:ser>
        <c:dLbls>
          <c:showLegendKey val="0"/>
          <c:showVal val="0"/>
          <c:showCatName val="0"/>
          <c:showSerName val="0"/>
          <c:showPercent val="0"/>
          <c:showBubbleSize val="0"/>
        </c:dLbls>
        <c:marker val="1"/>
        <c:smooth val="0"/>
        <c:axId val="131108864"/>
        <c:axId val="131110784"/>
      </c:lineChart>
      <c:dateAx>
        <c:axId val="131108864"/>
        <c:scaling>
          <c:orientation val="minMax"/>
        </c:scaling>
        <c:delete val="1"/>
        <c:axPos val="b"/>
        <c:numFmt formatCode="ge" sourceLinked="1"/>
        <c:majorTickMark val="none"/>
        <c:minorTickMark val="none"/>
        <c:tickLblPos val="none"/>
        <c:crossAx val="131110784"/>
        <c:crosses val="autoZero"/>
        <c:auto val="1"/>
        <c:lblOffset val="100"/>
        <c:baseTimeUnit val="years"/>
      </c:dateAx>
      <c:valAx>
        <c:axId val="131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96-469F-8143-7C4DAB54E61C}"/>
            </c:ext>
          </c:extLst>
        </c:ser>
        <c:dLbls>
          <c:showLegendKey val="0"/>
          <c:showVal val="0"/>
          <c:showCatName val="0"/>
          <c:showSerName val="0"/>
          <c:showPercent val="0"/>
          <c:showBubbleSize val="0"/>
        </c:dLbls>
        <c:gapWidth val="150"/>
        <c:axId val="130894464"/>
        <c:axId val="1308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96-469F-8143-7C4DAB54E61C}"/>
            </c:ext>
          </c:extLst>
        </c:ser>
        <c:dLbls>
          <c:showLegendKey val="0"/>
          <c:showVal val="0"/>
          <c:showCatName val="0"/>
          <c:showSerName val="0"/>
          <c:showPercent val="0"/>
          <c:showBubbleSize val="0"/>
        </c:dLbls>
        <c:marker val="1"/>
        <c:smooth val="0"/>
        <c:axId val="130894464"/>
        <c:axId val="130896640"/>
      </c:lineChart>
      <c:dateAx>
        <c:axId val="130894464"/>
        <c:scaling>
          <c:orientation val="minMax"/>
        </c:scaling>
        <c:delete val="1"/>
        <c:axPos val="b"/>
        <c:numFmt formatCode="ge" sourceLinked="1"/>
        <c:majorTickMark val="none"/>
        <c:minorTickMark val="none"/>
        <c:tickLblPos val="none"/>
        <c:crossAx val="130896640"/>
        <c:crosses val="autoZero"/>
        <c:auto val="1"/>
        <c:lblOffset val="100"/>
        <c:baseTimeUnit val="years"/>
      </c:dateAx>
      <c:valAx>
        <c:axId val="1308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D3-4FDC-B39B-05525A152E04}"/>
            </c:ext>
          </c:extLst>
        </c:ser>
        <c:dLbls>
          <c:showLegendKey val="0"/>
          <c:showVal val="0"/>
          <c:showCatName val="0"/>
          <c:showSerName val="0"/>
          <c:showPercent val="0"/>
          <c:showBubbleSize val="0"/>
        </c:dLbls>
        <c:gapWidth val="150"/>
        <c:axId val="130923136"/>
        <c:axId val="130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3-4FDC-B39B-05525A152E04}"/>
            </c:ext>
          </c:extLst>
        </c:ser>
        <c:dLbls>
          <c:showLegendKey val="0"/>
          <c:showVal val="0"/>
          <c:showCatName val="0"/>
          <c:showSerName val="0"/>
          <c:showPercent val="0"/>
          <c:showBubbleSize val="0"/>
        </c:dLbls>
        <c:marker val="1"/>
        <c:smooth val="0"/>
        <c:axId val="130923136"/>
        <c:axId val="130933504"/>
      </c:lineChart>
      <c:dateAx>
        <c:axId val="130923136"/>
        <c:scaling>
          <c:orientation val="minMax"/>
        </c:scaling>
        <c:delete val="1"/>
        <c:axPos val="b"/>
        <c:numFmt formatCode="ge" sourceLinked="1"/>
        <c:majorTickMark val="none"/>
        <c:minorTickMark val="none"/>
        <c:tickLblPos val="none"/>
        <c:crossAx val="130933504"/>
        <c:crosses val="autoZero"/>
        <c:auto val="1"/>
        <c:lblOffset val="100"/>
        <c:baseTimeUnit val="years"/>
      </c:dateAx>
      <c:valAx>
        <c:axId val="130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4426.21</c:v>
                </c:pt>
                <c:pt idx="1">
                  <c:v>4309.9399999999996</c:v>
                </c:pt>
                <c:pt idx="2">
                  <c:v>4167.8999999999996</c:v>
                </c:pt>
                <c:pt idx="3">
                  <c:v>2267.2600000000002</c:v>
                </c:pt>
                <c:pt idx="4" formatCode="#,##0.00;&quot;△&quot;#,##0.00">
                  <c:v>0</c:v>
                </c:pt>
              </c:numCache>
            </c:numRef>
          </c:val>
          <c:extLst xmlns:c16r2="http://schemas.microsoft.com/office/drawing/2015/06/chart">
            <c:ext xmlns:c16="http://schemas.microsoft.com/office/drawing/2014/chart" uri="{C3380CC4-5D6E-409C-BE32-E72D297353CC}">
              <c16:uniqueId val="{00000000-D080-41F6-BBB9-3832CFCF39AC}"/>
            </c:ext>
          </c:extLst>
        </c:ser>
        <c:dLbls>
          <c:showLegendKey val="0"/>
          <c:showVal val="0"/>
          <c:showCatName val="0"/>
          <c:showSerName val="0"/>
          <c:showPercent val="0"/>
          <c:showBubbleSize val="0"/>
        </c:dLbls>
        <c:gapWidth val="150"/>
        <c:axId val="130979328"/>
        <c:axId val="1309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080-41F6-BBB9-3832CFCF39AC}"/>
            </c:ext>
          </c:extLst>
        </c:ser>
        <c:dLbls>
          <c:showLegendKey val="0"/>
          <c:showVal val="0"/>
          <c:showCatName val="0"/>
          <c:showSerName val="0"/>
          <c:showPercent val="0"/>
          <c:showBubbleSize val="0"/>
        </c:dLbls>
        <c:marker val="1"/>
        <c:smooth val="0"/>
        <c:axId val="130979328"/>
        <c:axId val="130981248"/>
      </c:lineChart>
      <c:dateAx>
        <c:axId val="130979328"/>
        <c:scaling>
          <c:orientation val="minMax"/>
        </c:scaling>
        <c:delete val="1"/>
        <c:axPos val="b"/>
        <c:numFmt formatCode="ge" sourceLinked="1"/>
        <c:majorTickMark val="none"/>
        <c:minorTickMark val="none"/>
        <c:tickLblPos val="none"/>
        <c:crossAx val="130981248"/>
        <c:crosses val="autoZero"/>
        <c:auto val="1"/>
        <c:lblOffset val="100"/>
        <c:baseTimeUnit val="years"/>
      </c:dateAx>
      <c:valAx>
        <c:axId val="130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19.940000000000001</c:v>
                </c:pt>
                <c:pt idx="1">
                  <c:v>19.03</c:v>
                </c:pt>
                <c:pt idx="2">
                  <c:v>18.170000000000002</c:v>
                </c:pt>
                <c:pt idx="3">
                  <c:v>21.94</c:v>
                </c:pt>
                <c:pt idx="4">
                  <c:v>43.25</c:v>
                </c:pt>
              </c:numCache>
            </c:numRef>
          </c:val>
          <c:extLst xmlns:c16r2="http://schemas.microsoft.com/office/drawing/2015/06/chart">
            <c:ext xmlns:c16="http://schemas.microsoft.com/office/drawing/2014/chart" uri="{C3380CC4-5D6E-409C-BE32-E72D297353CC}">
              <c16:uniqueId val="{00000000-36F0-4FF1-9409-D1A9AFE86C48}"/>
            </c:ext>
          </c:extLst>
        </c:ser>
        <c:dLbls>
          <c:showLegendKey val="0"/>
          <c:showVal val="0"/>
          <c:showCatName val="0"/>
          <c:showSerName val="0"/>
          <c:showPercent val="0"/>
          <c:showBubbleSize val="0"/>
        </c:dLbls>
        <c:gapWidth val="150"/>
        <c:axId val="131004288"/>
        <c:axId val="131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6F0-4FF1-9409-D1A9AFE86C48}"/>
            </c:ext>
          </c:extLst>
        </c:ser>
        <c:dLbls>
          <c:showLegendKey val="0"/>
          <c:showVal val="0"/>
          <c:showCatName val="0"/>
          <c:showSerName val="0"/>
          <c:showPercent val="0"/>
          <c:showBubbleSize val="0"/>
        </c:dLbls>
        <c:marker val="1"/>
        <c:smooth val="0"/>
        <c:axId val="131004288"/>
        <c:axId val="131149824"/>
      </c:lineChart>
      <c:dateAx>
        <c:axId val="131004288"/>
        <c:scaling>
          <c:orientation val="minMax"/>
        </c:scaling>
        <c:delete val="1"/>
        <c:axPos val="b"/>
        <c:numFmt formatCode="ge" sourceLinked="1"/>
        <c:majorTickMark val="none"/>
        <c:minorTickMark val="none"/>
        <c:tickLblPos val="none"/>
        <c:crossAx val="131149824"/>
        <c:crosses val="autoZero"/>
        <c:auto val="1"/>
        <c:lblOffset val="100"/>
        <c:baseTimeUnit val="years"/>
      </c:dateAx>
      <c:valAx>
        <c:axId val="1311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760.13</c:v>
                </c:pt>
                <c:pt idx="1">
                  <c:v>820.75</c:v>
                </c:pt>
                <c:pt idx="2">
                  <c:v>880.05</c:v>
                </c:pt>
                <c:pt idx="3">
                  <c:v>821.39</c:v>
                </c:pt>
                <c:pt idx="4">
                  <c:v>418.7</c:v>
                </c:pt>
              </c:numCache>
            </c:numRef>
          </c:val>
          <c:extLst xmlns:c16r2="http://schemas.microsoft.com/office/drawing/2015/06/chart">
            <c:ext xmlns:c16="http://schemas.microsoft.com/office/drawing/2014/chart" uri="{C3380CC4-5D6E-409C-BE32-E72D297353CC}">
              <c16:uniqueId val="{00000000-F39B-4979-8097-35356DCD3B56}"/>
            </c:ext>
          </c:extLst>
        </c:ser>
        <c:dLbls>
          <c:showLegendKey val="0"/>
          <c:showVal val="0"/>
          <c:showCatName val="0"/>
          <c:showSerName val="0"/>
          <c:showPercent val="0"/>
          <c:showBubbleSize val="0"/>
        </c:dLbls>
        <c:gapWidth val="150"/>
        <c:axId val="131192704"/>
        <c:axId val="1311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39B-4979-8097-35356DCD3B56}"/>
            </c:ext>
          </c:extLst>
        </c:ser>
        <c:dLbls>
          <c:showLegendKey val="0"/>
          <c:showVal val="0"/>
          <c:showCatName val="0"/>
          <c:showSerName val="0"/>
          <c:showPercent val="0"/>
          <c:showBubbleSize val="0"/>
        </c:dLbls>
        <c:marker val="1"/>
        <c:smooth val="0"/>
        <c:axId val="131192704"/>
        <c:axId val="131194880"/>
      </c:lineChart>
      <c:dateAx>
        <c:axId val="131192704"/>
        <c:scaling>
          <c:orientation val="minMax"/>
        </c:scaling>
        <c:delete val="1"/>
        <c:axPos val="b"/>
        <c:numFmt formatCode="ge" sourceLinked="1"/>
        <c:majorTickMark val="none"/>
        <c:minorTickMark val="none"/>
        <c:tickLblPos val="none"/>
        <c:crossAx val="131194880"/>
        <c:crosses val="autoZero"/>
        <c:auto val="1"/>
        <c:lblOffset val="100"/>
        <c:baseTimeUnit val="years"/>
      </c:dateAx>
      <c:valAx>
        <c:axId val="1311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11273</v>
      </c>
      <c r="AM8" s="66"/>
      <c r="AN8" s="66"/>
      <c r="AO8" s="66"/>
      <c r="AP8" s="66"/>
      <c r="AQ8" s="66"/>
      <c r="AR8" s="66"/>
      <c r="AS8" s="66"/>
      <c r="AT8" s="65">
        <f>データ!T6</f>
        <v>217.08</v>
      </c>
      <c r="AU8" s="65"/>
      <c r="AV8" s="65"/>
      <c r="AW8" s="65"/>
      <c r="AX8" s="65"/>
      <c r="AY8" s="65"/>
      <c r="AZ8" s="65"/>
      <c r="BA8" s="65"/>
      <c r="BB8" s="65">
        <f>データ!U6</f>
        <v>51.93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14.82</v>
      </c>
      <c r="Q10" s="65"/>
      <c r="R10" s="65"/>
      <c r="S10" s="65"/>
      <c r="T10" s="65"/>
      <c r="U10" s="65"/>
      <c r="V10" s="65"/>
      <c r="W10" s="65">
        <f>データ!Q6</f>
        <v>100</v>
      </c>
      <c r="X10" s="65"/>
      <c r="Y10" s="65"/>
      <c r="Z10" s="65"/>
      <c r="AA10" s="65"/>
      <c r="AB10" s="65"/>
      <c r="AC10" s="65"/>
      <c r="AD10" s="66">
        <f>データ!R6</f>
        <v>2980</v>
      </c>
      <c r="AE10" s="66"/>
      <c r="AF10" s="66"/>
      <c r="AG10" s="66"/>
      <c r="AH10" s="66"/>
      <c r="AI10" s="66"/>
      <c r="AJ10" s="66"/>
      <c r="AK10" s="2"/>
      <c r="AL10" s="66">
        <f>データ!V6</f>
        <v>1664</v>
      </c>
      <c r="AM10" s="66"/>
      <c r="AN10" s="66"/>
      <c r="AO10" s="66"/>
      <c r="AP10" s="66"/>
      <c r="AQ10" s="66"/>
      <c r="AR10" s="66"/>
      <c r="AS10" s="66"/>
      <c r="AT10" s="65">
        <f>データ!W6</f>
        <v>1.57</v>
      </c>
      <c r="AU10" s="65"/>
      <c r="AV10" s="65"/>
      <c r="AW10" s="65"/>
      <c r="AX10" s="65"/>
      <c r="AY10" s="65"/>
      <c r="AZ10" s="65"/>
      <c r="BA10" s="65"/>
      <c r="BB10" s="65">
        <f>データ!X6</f>
        <v>1059.8699999999999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QkQGDGXipCnXxJ0ffslZGRD72RzhuhaVdh0afXD7307jqcBYlNiies8hEidoR69131amAnk6uUIFDP8s2s5LmA==" saltValue="mwbw1IZ2OG3CF8g4uSiS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5</v>
      </c>
      <c r="G6" s="32">
        <f t="shared" si="3"/>
        <v>0</v>
      </c>
      <c r="H6" s="32" t="str">
        <f t="shared" si="3"/>
        <v>青森県　平内町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14.82</v>
      </c>
      <c r="Q6" s="33">
        <f t="shared" si="3"/>
        <v>100</v>
      </c>
      <c r="R6" s="33">
        <f t="shared" si="3"/>
        <v>2980</v>
      </c>
      <c r="S6" s="33">
        <f t="shared" si="3"/>
        <v>11273</v>
      </c>
      <c r="T6" s="33">
        <f t="shared" si="3"/>
        <v>217.08</v>
      </c>
      <c r="U6" s="33">
        <f t="shared" si="3"/>
        <v>51.93</v>
      </c>
      <c r="V6" s="33">
        <f t="shared" si="3"/>
        <v>1664</v>
      </c>
      <c r="W6" s="33">
        <f t="shared" si="3"/>
        <v>1.57</v>
      </c>
      <c r="X6" s="33">
        <f t="shared" si="3"/>
        <v>1059.8699999999999</v>
      </c>
      <c r="Y6" s="34">
        <f>IF(Y7="",NA(),Y7)</f>
        <v>41.37</v>
      </c>
      <c r="Z6" s="34">
        <f t="shared" ref="Z6:AH6" si="4">IF(Z7="",NA(),Z7)</f>
        <v>39.54</v>
      </c>
      <c r="AA6" s="34">
        <f t="shared" si="4"/>
        <v>41.7</v>
      </c>
      <c r="AB6" s="34">
        <f t="shared" si="4"/>
        <v>39.06</v>
      </c>
      <c r="AC6" s="34">
        <f t="shared" si="4"/>
        <v>39.24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4426.21</v>
      </c>
      <c r="BG6" s="34">
        <f t="shared" ref="BG6:BO6" si="7">IF(BG7="",NA(),BG7)</f>
        <v>4309.9399999999996</v>
      </c>
      <c r="BH6" s="34">
        <f t="shared" si="7"/>
        <v>4167.8999999999996</v>
      </c>
      <c r="BI6" s="34">
        <f t="shared" si="7"/>
        <v>2267.2600000000002</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19.940000000000001</v>
      </c>
      <c r="BR6" s="34">
        <f t="shared" ref="BR6:BZ6" si="8">IF(BR7="",NA(),BR7)</f>
        <v>19.03</v>
      </c>
      <c r="BS6" s="34">
        <f t="shared" si="8"/>
        <v>18.170000000000002</v>
      </c>
      <c r="BT6" s="34">
        <f t="shared" si="8"/>
        <v>21.94</v>
      </c>
      <c r="BU6" s="34">
        <f t="shared" si="8"/>
        <v>43.25</v>
      </c>
      <c r="BV6" s="34">
        <f t="shared" si="8"/>
        <v>50.9</v>
      </c>
      <c r="BW6" s="34">
        <f t="shared" si="8"/>
        <v>50.82</v>
      </c>
      <c r="BX6" s="34">
        <f t="shared" si="8"/>
        <v>52.19</v>
      </c>
      <c r="BY6" s="34">
        <f t="shared" si="8"/>
        <v>55.32</v>
      </c>
      <c r="BZ6" s="34">
        <f t="shared" si="8"/>
        <v>59.8</v>
      </c>
      <c r="CA6" s="33" t="str">
        <f>IF(CA7="","",IF(CA7="-","【-】","【"&amp;SUBSTITUTE(TEXT(CA7,"#,##0.00"),"-","△")&amp;"】"))</f>
        <v>【60.64】</v>
      </c>
      <c r="CB6" s="34">
        <f>IF(CB7="",NA(),CB7)</f>
        <v>760.13</v>
      </c>
      <c r="CC6" s="34">
        <f t="shared" ref="CC6:CK6" si="9">IF(CC7="",NA(),CC7)</f>
        <v>820.75</v>
      </c>
      <c r="CD6" s="34">
        <f t="shared" si="9"/>
        <v>880.05</v>
      </c>
      <c r="CE6" s="34">
        <f t="shared" si="9"/>
        <v>821.39</v>
      </c>
      <c r="CF6" s="34">
        <f t="shared" si="9"/>
        <v>418.7</v>
      </c>
      <c r="CG6" s="34">
        <f t="shared" si="9"/>
        <v>293.27</v>
      </c>
      <c r="CH6" s="34">
        <f t="shared" si="9"/>
        <v>300.52</v>
      </c>
      <c r="CI6" s="34">
        <f t="shared" si="9"/>
        <v>296.14</v>
      </c>
      <c r="CJ6" s="34">
        <f t="shared" si="9"/>
        <v>283.17</v>
      </c>
      <c r="CK6" s="34">
        <f t="shared" si="9"/>
        <v>263.76</v>
      </c>
      <c r="CL6" s="33" t="str">
        <f>IF(CL7="","",IF(CL7="-","【-】","【"&amp;SUBSTITUTE(TEXT(CL7,"#,##0.00"),"-","△")&amp;"】"))</f>
        <v>【255.52】</v>
      </c>
      <c r="CM6" s="34">
        <f>IF(CM7="",NA(),CM7)</f>
        <v>40</v>
      </c>
      <c r="CN6" s="34">
        <f t="shared" ref="CN6:CV6" si="10">IF(CN7="",NA(),CN7)</f>
        <v>38.159999999999997</v>
      </c>
      <c r="CO6" s="34">
        <f t="shared" si="10"/>
        <v>37.130000000000003</v>
      </c>
      <c r="CP6" s="34">
        <f t="shared" si="10"/>
        <v>37.700000000000003</v>
      </c>
      <c r="CQ6" s="34">
        <f t="shared" si="10"/>
        <v>33.56</v>
      </c>
      <c r="CR6" s="34">
        <f t="shared" si="10"/>
        <v>53.78</v>
      </c>
      <c r="CS6" s="34">
        <f t="shared" si="10"/>
        <v>53.24</v>
      </c>
      <c r="CT6" s="34">
        <f t="shared" si="10"/>
        <v>52.31</v>
      </c>
      <c r="CU6" s="34">
        <f t="shared" si="10"/>
        <v>60.65</v>
      </c>
      <c r="CV6" s="34">
        <f t="shared" si="10"/>
        <v>51.75</v>
      </c>
      <c r="CW6" s="33" t="str">
        <f>IF(CW7="","",IF(CW7="-","【-】","【"&amp;SUBSTITUTE(TEXT(CW7,"#,##0.00"),"-","△")&amp;"】"))</f>
        <v>【52.49】</v>
      </c>
      <c r="CX6" s="34">
        <f>IF(CX7="",NA(),CX7)</f>
        <v>84.46</v>
      </c>
      <c r="CY6" s="34">
        <f t="shared" ref="CY6:DG6" si="11">IF(CY7="",NA(),CY7)</f>
        <v>85.18</v>
      </c>
      <c r="CZ6" s="34">
        <f t="shared" si="11"/>
        <v>85.03</v>
      </c>
      <c r="DA6" s="34">
        <f t="shared" si="11"/>
        <v>85.9</v>
      </c>
      <c r="DB6" s="34">
        <f t="shared" si="11"/>
        <v>86.42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23019</v>
      </c>
      <c r="D7" s="36">
        <v>47</v>
      </c>
      <c r="E7" s="36">
        <v>17</v>
      </c>
      <c r="F7" s="36">
        <v>5</v>
      </c>
      <c r="G7" s="36">
        <v>0</v>
      </c>
      <c r="H7" s="36" t="s">
        <v>110</v>
      </c>
      <c r="I7" s="36" t="s">
        <v>111</v>
      </c>
      <c r="J7" s="36" t="s">
        <v>112</v>
      </c>
      <c r="K7" s="36" t="s">
        <v>113</v>
      </c>
      <c r="L7" s="36" t="s">
        <v>114</v>
      </c>
      <c r="M7" s="36" t="s">
        <v>115</v>
      </c>
      <c r="N7" s="37" t="s">
        <v>116</v>
      </c>
      <c r="O7" s="37" t="s">
        <v>117</v>
      </c>
      <c r="P7" s="37">
        <v>14.82</v>
      </c>
      <c r="Q7" s="37">
        <v>100</v>
      </c>
      <c r="R7" s="37">
        <v>2980</v>
      </c>
      <c r="S7" s="37">
        <v>11273</v>
      </c>
      <c r="T7" s="37">
        <v>217.08</v>
      </c>
      <c r="U7" s="37">
        <v>51.93</v>
      </c>
      <c r="V7" s="37">
        <v>1664</v>
      </c>
      <c r="W7" s="37">
        <v>1.57</v>
      </c>
      <c r="X7" s="37">
        <v>1059.8699999999999</v>
      </c>
      <c r="Y7" s="37">
        <v>41.37</v>
      </c>
      <c r="Z7" s="37">
        <v>39.54</v>
      </c>
      <c r="AA7" s="37">
        <v>41.7</v>
      </c>
      <c r="AB7" s="37">
        <v>39.06</v>
      </c>
      <c r="AC7" s="37">
        <v>39.24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4426.21</v>
      </c>
      <c r="BG7" s="37">
        <v>4309.9399999999996</v>
      </c>
      <c r="BH7" s="37">
        <v>4167.8999999999996</v>
      </c>
      <c r="BI7" s="37">
        <v>2267.2600000000002</v>
      </c>
      <c r="BJ7" s="37">
        <v>0</v>
      </c>
      <c r="BK7" s="37">
        <v>1126.77</v>
      </c>
      <c r="BL7" s="37">
        <v>1044.8</v>
      </c>
      <c r="BM7" s="37">
        <v>1081.8</v>
      </c>
      <c r="BN7" s="37">
        <v>974.93</v>
      </c>
      <c r="BO7" s="37">
        <v>855.8</v>
      </c>
      <c r="BP7" s="37">
        <v>814.89</v>
      </c>
      <c r="BQ7" s="37">
        <v>19.940000000000001</v>
      </c>
      <c r="BR7" s="37">
        <v>19.03</v>
      </c>
      <c r="BS7" s="37">
        <v>18.170000000000002</v>
      </c>
      <c r="BT7" s="37">
        <v>21.94</v>
      </c>
      <c r="BU7" s="37">
        <v>43.25</v>
      </c>
      <c r="BV7" s="37">
        <v>50.9</v>
      </c>
      <c r="BW7" s="37">
        <v>50.82</v>
      </c>
      <c r="BX7" s="37">
        <v>52.19</v>
      </c>
      <c r="BY7" s="37">
        <v>55.32</v>
      </c>
      <c r="BZ7" s="37">
        <v>59.8</v>
      </c>
      <c r="CA7" s="37">
        <v>60.64</v>
      </c>
      <c r="CB7" s="37">
        <v>760.13</v>
      </c>
      <c r="CC7" s="37">
        <v>820.75</v>
      </c>
      <c r="CD7" s="37">
        <v>880.05</v>
      </c>
      <c r="CE7" s="37">
        <v>821.39</v>
      </c>
      <c r="CF7" s="37">
        <v>418.7</v>
      </c>
      <c r="CG7" s="37">
        <v>293.27</v>
      </c>
      <c r="CH7" s="37">
        <v>300.52</v>
      </c>
      <c r="CI7" s="37">
        <v>296.14</v>
      </c>
      <c r="CJ7" s="37">
        <v>283.17</v>
      </c>
      <c r="CK7" s="37">
        <v>263.76</v>
      </c>
      <c r="CL7" s="37">
        <v>255.52</v>
      </c>
      <c r="CM7" s="37">
        <v>40</v>
      </c>
      <c r="CN7" s="37">
        <v>38.159999999999997</v>
      </c>
      <c r="CO7" s="37">
        <v>37.130000000000003</v>
      </c>
      <c r="CP7" s="37">
        <v>37.700000000000003</v>
      </c>
      <c r="CQ7" s="37">
        <v>33.56</v>
      </c>
      <c r="CR7" s="37">
        <v>53.78</v>
      </c>
      <c r="CS7" s="37">
        <v>53.24</v>
      </c>
      <c r="CT7" s="37">
        <v>52.31</v>
      </c>
      <c r="CU7" s="37">
        <v>60.65</v>
      </c>
      <c r="CV7" s="37">
        <v>51.75</v>
      </c>
      <c r="CW7" s="37">
        <v>52.49</v>
      </c>
      <c r="CX7" s="37">
        <v>84.46</v>
      </c>
      <c r="CY7" s="37">
        <v>85.18</v>
      </c>
      <c r="CZ7" s="37">
        <v>85.03</v>
      </c>
      <c r="DA7" s="37">
        <v>85.9</v>
      </c>
      <c r="DB7" s="37">
        <v>86.42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三津谷　博</cp:lastModifiedBy>
  <cp:lastPrinted>2019-01-29T01:19:41Z</cp:lastPrinted>
  <dcterms:created xsi:type="dcterms:W3CDTF">2018-12-03T09:19:13Z</dcterms:created>
  <dcterms:modified xsi:type="dcterms:W3CDTF">2019-01-29T01:21:25Z</dcterms:modified>
  <cp:category/>
</cp:coreProperties>
</file>