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sui13021\Desktop\業務係（公共）\30年度\09　照会関係\20190123【提出期限2月1日】公営企業に係る経営比較分析表（平成29年度決算）の分析等について（照会）\H30経営比較分析表（H29決算）の分析等について\回答\"/>
    </mc:Choice>
  </mc:AlternateContent>
  <workbookProtection workbookAlgorithmName="SHA-512" workbookHashValue="+gSQZIPU9OTqXXEWpO5L7jpk1Xm/Dq8MGN32nxKu2BGObV2YxCL+o+DLxkURQVQVpEiswMjun8uFOYTivUuDrg==" workbookSaltValue="pMeyDqGkIW6/py4DC99IoA==" workbookSpinCount="100000" lockStructure="1"/>
  <bookViews>
    <workbookView xWindow="0" yWindow="0" windowWidth="15360" windowHeight="690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<sst xmlns="http://schemas.openxmlformats.org/spreadsheetml/2006/main" count="240" uniqueCount="127">
  <si>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</si>
  <si>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</si>
  <si>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</si>
  <si>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</si>
  <si>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</si>
  <si>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</si>
  <si>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</si>
  <si>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</si>
  <si>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</si>
  <si>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</si>
  <si>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</si>
  <si>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</si>
  <si>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</si>
  <si>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</si>
  <si>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</si>
  <si>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</si>
  <si>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</si>
  <si>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</si>
  <si>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</si>
  <si>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</si>
  <si>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</si>
  <si>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</si>
  <si>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</si>
  <si>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</si>
  <si>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</si>
  <si>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</si>
  <si>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</si>
  <si>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</si>
  <si>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</si>
  <si>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</si>
  <si>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</si>
  <si>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</si>
  <si>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</si>
  <si>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</si>
  <si>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</si>
  <si>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</si>
  <si>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</si>
  <si>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</si>
  <si>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</si>
  <si>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</si>
  <si>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</si>
  <si>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</si>
  <si>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</si>
  <si>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</si>
  <si>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</si>
  <si>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</si>
  <si>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</si>
  <si>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</si>
  <si>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</si>
  <si>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</si>
  <si>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</si>
  <si>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</si>
  <si>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</si>
  <si>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</si>
  <si>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</si>
  <si>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</si>
  <si>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</si>
  <si>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</si>
  <si>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</si>
  <si>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</si>
  <si>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</si>
  <si>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</si>
  <si>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</si>
  <si>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</si>
  <si>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</si>
  <si>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</si>
  <si>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</si>
  <si>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</si>
  <si>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</si>
  <si>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</si>
  <si>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</si>
  <si>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</si>
  <si>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</si>
  <si>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</si>
  <si>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</si>
  <si>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</si>
  <si>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</si>
  <si>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</si>
  <si>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</si>
  <si>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</si>
  <si>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</si>
  <si>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</si>
  <si>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</si>
  <si>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</si>
  <si>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</si>
  <si>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</si>
  <si>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</si>
  <si>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</si>
  <si>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</si>
  <si>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</si>
  <si>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</si>
  <si>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</si>
  <si>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</si>
  <si>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</si>
  <si>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</si>
  <si>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</si>
  <si>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</si>
  <si>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</si>
  <si>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</si>
  <si>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</si>
  <si>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</si>
  <si>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</si>
  <si>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</si>
  <si>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</si>
  <si>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</si>
  <si>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</si>
  <si>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</si>
  <si>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</si>
  <si>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</si>
  <si>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</si>
  <si>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</si>
  <si>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</si>
  <si>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</si>
  <si>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</si>
  <si>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</si>
  <si>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</si>
  <si>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</si>
  <si>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</si>
  <si>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</si>
  <si>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</si>
  <si>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</si>
  <si>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</si>
  <si>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</si>
  <si>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</si>
  <si>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平成13年度に西部地区の事業が完了、平成19年度に東部地区の管路工事が完了、平成24年度に南部地区の事業が完了し、それぞれ翌年度に全面供用開始している。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15"/>
  </si>
  <si>
    <t>当市の農業集落排水施設は、一番古い西部地区浄化センターで供用開始から18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5年しか経っていないため、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や民間活用や施設の統廃合といった部分も視野に入れ、経営改善に対する努力をしていく必要がある。</t>
    <phoneticPr fontId="15"/>
  </si>
  <si>
    <t>三沢市の農業集落排水事業は、平成9年度に西部地区、平成13年度に東部地区、平成20年度に南部地区に着手し、平成13年度に西部地区の事業が完了、平成19年度に東部地区の管路工事が完了、平成24年度に南部地区の事業が完了し、それぞれ翌年度に全面供用開始している。
平成29年度末現在の加入率は、西部地区89.2％、東部地区75.4％、南部地区41.9％となっており、これからも接続率の向上の余地はあるが、過疎化、節水型機器の普及といった要因から、将来的に大幅な増収を見込むことは難しいと考えられる。
①経常収支比率についてはほぼ横ばいに推移しているものの、収入の約8割を一般会計の繰出金に依存している。また、⑤経費回収率においても、5割程度で推移しており、残り5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
⑥汚水処理原価、⑦施設利用率において、一時数値が下がっているのは、南部地区浄化センターの供用開始に伴うものと思われる。
⑧水洗化率については類似団体と比較すると下回っていることから、接続率の向上に向けた取り組みが必要である。</t>
    <rPh sb="49" eb="51">
      <t>チャクシュ</t>
    </rPh>
    <rPh sb="65" eb="67">
      <t>ジギョウ</t>
    </rPh>
    <rPh sb="68" eb="70">
      <t>カンリョウ</t>
    </rPh>
    <rPh sb="83" eb="85">
      <t>カンロ</t>
    </rPh>
    <rPh sb="85" eb="87">
      <t>コウジ</t>
    </rPh>
    <rPh sb="88" eb="90">
      <t>カンリョウ</t>
    </rPh>
    <rPh sb="103" eb="105">
      <t>ジギョウ</t>
    </rPh>
    <rPh sb="106" eb="108">
      <t>カンリョウ</t>
    </rPh>
    <rPh sb="114" eb="117">
      <t>ヨクネンド</t>
    </rPh>
    <rPh sb="118" eb="120">
      <t>ゼンメン</t>
    </rPh>
    <rPh sb="279" eb="280">
      <t>ヤク</t>
    </rPh>
    <rPh sb="512" eb="513">
      <t>リツ</t>
    </rPh>
    <rPh sb="518" eb="520">
      <t>ルイジ</t>
    </rPh>
    <rPh sb="520" eb="522">
      <t>ダンタイ</t>
    </rPh>
    <rPh sb="523" eb="525">
      <t>ヒカク</t>
    </rPh>
    <rPh sb="528" eb="530">
      <t>シタマワ</t>
    </rPh>
    <rPh sb="539" eb="541">
      <t>セツゾク</t>
    </rPh>
    <rPh sb="541" eb="542">
      <t>リツ</t>
    </rPh>
    <rPh sb="543" eb="545">
      <t>コウジョウ</t>
    </rPh>
    <rPh sb="546" eb="547">
      <t>ム</t>
    </rPh>
    <rPh sb="549" eb="550">
      <t>ト</t>
    </rPh>
    <rPh sb="551" eb="552">
      <t>ク</t>
    </rPh>
    <rPh sb="554" eb="55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</si>
</sst>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10-410D-94F0-FD43A8E9D4DF}"/>
            </c:ext>
          </c:extLst>
        </c:ser>
        <c:dLbls>
          <c:showLegendKey val="0"/>
          <c:showVal val="0"/>
          <c:showCatName val="0"/>
          <c:showSerName val="0"/>
          <c:showPercent val="0"/>
          <c:showBubbleSize val="0"/>
        </c:dLbls>
        <c:gapWidth val="150"/>
        <c:axId val="252115192"/>
        <c:axId val="25295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C10-410D-94F0-FD43A8E9D4DF}"/>
            </c:ext>
          </c:extLst>
        </c:ser>
        <c:dLbls>
          <c:showLegendKey val="0"/>
          <c:showVal val="0"/>
          <c:showCatName val="0"/>
          <c:showSerName val="0"/>
          <c:showPercent val="0"/>
          <c:showBubbleSize val="0"/>
        </c:dLbls>
        <c:marker val="1"/>
        <c:smooth val="0"/>
        <c:axId val="252115192"/>
        <c:axId val="252956016"/>
      </c:lineChart>
      <c:dateAx>
        <c:axId val="252115192"/>
        <c:scaling>
          <c:orientation val="minMax"/>
        </c:scaling>
        <c:delete val="1"/>
        <c:axPos val="b"/>
        <c:numFmt formatCode="ge" sourceLinked="1"/>
        <c:majorTickMark val="none"/>
        <c:minorTickMark val="none"/>
        <c:tickLblPos val="none"/>
        <c:crossAx val="252956016"/>
        <c:crosses val="autoZero"/>
        <c:auto val="1"/>
        <c:lblOffset val="100"/>
        <c:baseTimeUnit val="years"/>
      </c:dateAx>
      <c:valAx>
        <c:axId val="2529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32.58</c:v>
                </c:pt>
                <c:pt idx="1">
                  <c:v>35.700000000000003</c:v>
                </c:pt>
                <c:pt idx="2">
                  <c:v>36.909999999999997</c:v>
                </c:pt>
                <c:pt idx="3">
                  <c:v>34.08</c:v>
                </c:pt>
                <c:pt idx="4">
                  <c:v>40.020000000000003</c:v>
                </c:pt>
              </c:numCache>
            </c:numRef>
          </c:val>
          <c:extLst xmlns:c16r2="http://schemas.microsoft.com/office/drawing/2015/06/chart">
            <c:ext xmlns:c16="http://schemas.microsoft.com/office/drawing/2014/chart" uri="{C3380CC4-5D6E-409C-BE32-E72D297353CC}">
              <c16:uniqueId val="{00000000-FAC6-438F-9962-60E0665EFDB1}"/>
            </c:ext>
          </c:extLst>
        </c:ser>
        <c:dLbls>
          <c:showLegendKey val="0"/>
          <c:showVal val="0"/>
          <c:showCatName val="0"/>
          <c:showSerName val="0"/>
          <c:showPercent val="0"/>
          <c:showBubbleSize val="0"/>
        </c:dLbls>
        <c:gapWidth val="150"/>
        <c:axId val="538645360"/>
        <c:axId val="53865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AC6-438F-9962-60E0665EFDB1}"/>
            </c:ext>
          </c:extLst>
        </c:ser>
        <c:dLbls>
          <c:showLegendKey val="0"/>
          <c:showVal val="0"/>
          <c:showCatName val="0"/>
          <c:showSerName val="0"/>
          <c:showPercent val="0"/>
          <c:showBubbleSize val="0"/>
        </c:dLbls>
        <c:marker val="1"/>
        <c:smooth val="0"/>
        <c:axId val="538645360"/>
        <c:axId val="538651240"/>
      </c:lineChart>
      <c:dateAx>
        <c:axId val="538645360"/>
        <c:scaling>
          <c:orientation val="minMax"/>
        </c:scaling>
        <c:delete val="1"/>
        <c:axPos val="b"/>
        <c:numFmt formatCode="ge" sourceLinked="1"/>
        <c:majorTickMark val="none"/>
        <c:minorTickMark val="none"/>
        <c:tickLblPos val="none"/>
        <c:crossAx val="538651240"/>
        <c:crosses val="autoZero"/>
        <c:auto val="1"/>
        <c:lblOffset val="100"/>
        <c:baseTimeUnit val="years"/>
      </c:dateAx>
      <c:valAx>
        <c:axId val="53865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6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60.26</c:v>
                </c:pt>
                <c:pt idx="1">
                  <c:v>64.38</c:v>
                </c:pt>
                <c:pt idx="2">
                  <c:v>67.05</c:v>
                </c:pt>
                <c:pt idx="3">
                  <c:v>68.09</c:v>
                </c:pt>
                <c:pt idx="4">
                  <c:v>70</c:v>
                </c:pt>
              </c:numCache>
            </c:numRef>
          </c:val>
          <c:extLst xmlns:c16r2="http://schemas.microsoft.com/office/drawing/2015/06/chart">
            <c:ext xmlns:c16="http://schemas.microsoft.com/office/drawing/2014/chart" uri="{C3380CC4-5D6E-409C-BE32-E72D297353CC}">
              <c16:uniqueId val="{00000000-D5E2-4BA9-B6D0-37EE5E069A99}"/>
            </c:ext>
          </c:extLst>
        </c:ser>
        <c:dLbls>
          <c:showLegendKey val="0"/>
          <c:showVal val="0"/>
          <c:showCatName val="0"/>
          <c:showSerName val="0"/>
          <c:showPercent val="0"/>
          <c:showBubbleSize val="0"/>
        </c:dLbls>
        <c:gapWidth val="150"/>
        <c:axId val="539130048"/>
        <c:axId val="53912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5E2-4BA9-B6D0-37EE5E069A99}"/>
            </c:ext>
          </c:extLst>
        </c:ser>
        <c:dLbls>
          <c:showLegendKey val="0"/>
          <c:showVal val="0"/>
          <c:showCatName val="0"/>
          <c:showSerName val="0"/>
          <c:showPercent val="0"/>
          <c:showBubbleSize val="0"/>
        </c:dLbls>
        <c:marker val="1"/>
        <c:smooth val="0"/>
        <c:axId val="539130048"/>
        <c:axId val="539127696"/>
      </c:lineChart>
      <c:dateAx>
        <c:axId val="539130048"/>
        <c:scaling>
          <c:orientation val="minMax"/>
        </c:scaling>
        <c:delete val="1"/>
        <c:axPos val="b"/>
        <c:numFmt formatCode="ge" sourceLinked="1"/>
        <c:majorTickMark val="none"/>
        <c:minorTickMark val="none"/>
        <c:tickLblPos val="none"/>
        <c:crossAx val="539127696"/>
        <c:crosses val="autoZero"/>
        <c:auto val="1"/>
        <c:lblOffset val="100"/>
        <c:baseTimeUnit val="years"/>
      </c:dateAx>
      <c:valAx>
        <c:axId val="53912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1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103.38</c:v>
                </c:pt>
                <c:pt idx="1">
                  <c:v>101.51</c:v>
                </c:pt>
                <c:pt idx="2">
                  <c:v>99.15</c:v>
                </c:pt>
                <c:pt idx="3">
                  <c:v>100.11</c:v>
                </c:pt>
                <c:pt idx="4">
                  <c:v>99.16</c:v>
                </c:pt>
              </c:numCache>
            </c:numRef>
          </c:val>
          <c:extLst xmlns:c16r2="http://schemas.microsoft.com/office/drawing/2015/06/chart">
            <c:ext xmlns:c16="http://schemas.microsoft.com/office/drawing/2014/chart" uri="{C3380CC4-5D6E-409C-BE32-E72D297353CC}">
              <c16:uniqueId val="{00000000-AB6F-46F4-B45D-CDACE2E3E154}"/>
            </c:ext>
          </c:extLst>
        </c:ser>
        <c:dLbls>
          <c:showLegendKey val="0"/>
          <c:showVal val="0"/>
          <c:showCatName val="0"/>
          <c:showSerName val="0"/>
          <c:showPercent val="0"/>
          <c:showBubbleSize val="0"/>
        </c:dLbls>
        <c:gapWidth val="150"/>
        <c:axId val="251695672"/>
        <c:axId val="25169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6F-46F4-B45D-CDACE2E3E154}"/>
            </c:ext>
          </c:extLst>
        </c:ser>
        <c:dLbls>
          <c:showLegendKey val="0"/>
          <c:showVal val="0"/>
          <c:showCatName val="0"/>
          <c:showSerName val="0"/>
          <c:showPercent val="0"/>
          <c:showBubbleSize val="0"/>
        </c:dLbls>
        <c:marker val="1"/>
        <c:smooth val="0"/>
        <c:axId val="251695672"/>
        <c:axId val="251690576"/>
      </c:lineChart>
      <c:dateAx>
        <c:axId val="251695672"/>
        <c:scaling>
          <c:orientation val="minMax"/>
        </c:scaling>
        <c:delete val="1"/>
        <c:axPos val="b"/>
        <c:numFmt formatCode="ge" sourceLinked="1"/>
        <c:majorTickMark val="none"/>
        <c:minorTickMark val="none"/>
        <c:tickLblPos val="none"/>
        <c:crossAx val="251690576"/>
        <c:crosses val="autoZero"/>
        <c:auto val="1"/>
        <c:lblOffset val="100"/>
        <c:baseTimeUnit val="years"/>
      </c:dateAx>
      <c:valAx>
        <c:axId val="25169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9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BA-43EA-BCF8-7E9F24B41E25}"/>
            </c:ext>
          </c:extLst>
        </c:ser>
        <c:dLbls>
          <c:showLegendKey val="0"/>
          <c:showVal val="0"/>
          <c:showCatName val="0"/>
          <c:showSerName val="0"/>
          <c:showPercent val="0"/>
          <c:showBubbleSize val="0"/>
        </c:dLbls>
        <c:gapWidth val="150"/>
        <c:axId val="251692928"/>
        <c:axId val="25169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BA-43EA-BCF8-7E9F24B41E25}"/>
            </c:ext>
          </c:extLst>
        </c:ser>
        <c:dLbls>
          <c:showLegendKey val="0"/>
          <c:showVal val="0"/>
          <c:showCatName val="0"/>
          <c:showSerName val="0"/>
          <c:showPercent val="0"/>
          <c:showBubbleSize val="0"/>
        </c:dLbls>
        <c:marker val="1"/>
        <c:smooth val="0"/>
        <c:axId val="251692928"/>
        <c:axId val="251694104"/>
      </c:lineChart>
      <c:dateAx>
        <c:axId val="251692928"/>
        <c:scaling>
          <c:orientation val="minMax"/>
        </c:scaling>
        <c:delete val="1"/>
        <c:axPos val="b"/>
        <c:numFmt formatCode="ge" sourceLinked="1"/>
        <c:majorTickMark val="none"/>
        <c:minorTickMark val="none"/>
        <c:tickLblPos val="none"/>
        <c:crossAx val="251694104"/>
        <c:crosses val="autoZero"/>
        <c:auto val="1"/>
        <c:lblOffset val="100"/>
        <c:baseTimeUnit val="years"/>
      </c:dateAx>
      <c:valAx>
        <c:axId val="25169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9-4416-8C00-B5334377A900}"/>
            </c:ext>
          </c:extLst>
        </c:ser>
        <c:dLbls>
          <c:showLegendKey val="0"/>
          <c:showVal val="0"/>
          <c:showCatName val="0"/>
          <c:showSerName val="0"/>
          <c:showPercent val="0"/>
          <c:showBubbleSize val="0"/>
        </c:dLbls>
        <c:gapWidth val="150"/>
        <c:axId val="251690968"/>
        <c:axId val="2516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9-4416-8C00-B5334377A900}"/>
            </c:ext>
          </c:extLst>
        </c:ser>
        <c:dLbls>
          <c:showLegendKey val="0"/>
          <c:showVal val="0"/>
          <c:showCatName val="0"/>
          <c:showSerName val="0"/>
          <c:showPercent val="0"/>
          <c:showBubbleSize val="0"/>
        </c:dLbls>
        <c:marker val="1"/>
        <c:smooth val="0"/>
        <c:axId val="251690968"/>
        <c:axId val="251689792"/>
      </c:lineChart>
      <c:dateAx>
        <c:axId val="251690968"/>
        <c:scaling>
          <c:orientation val="minMax"/>
        </c:scaling>
        <c:delete val="1"/>
        <c:axPos val="b"/>
        <c:numFmt formatCode="ge" sourceLinked="1"/>
        <c:majorTickMark val="none"/>
        <c:minorTickMark val="none"/>
        <c:tickLblPos val="none"/>
        <c:crossAx val="251689792"/>
        <c:crosses val="autoZero"/>
        <c:auto val="1"/>
        <c:lblOffset val="100"/>
        <c:baseTimeUnit val="years"/>
      </c:dateAx>
      <c:valAx>
        <c:axId val="251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9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32-4574-A286-B58622064483}"/>
            </c:ext>
          </c:extLst>
        </c:ser>
        <c:dLbls>
          <c:showLegendKey val="0"/>
          <c:showVal val="0"/>
          <c:showCatName val="0"/>
          <c:showSerName val="0"/>
          <c:showPercent val="0"/>
          <c:showBubbleSize val="0"/>
        </c:dLbls>
        <c:gapWidth val="150"/>
        <c:axId val="251690184"/>
        <c:axId val="2508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32-4574-A286-B58622064483}"/>
            </c:ext>
          </c:extLst>
        </c:ser>
        <c:dLbls>
          <c:showLegendKey val="0"/>
          <c:showVal val="0"/>
          <c:showCatName val="0"/>
          <c:showSerName val="0"/>
          <c:showPercent val="0"/>
          <c:showBubbleSize val="0"/>
        </c:dLbls>
        <c:marker val="1"/>
        <c:smooth val="0"/>
        <c:axId val="251690184"/>
        <c:axId val="250861344"/>
      </c:lineChart>
      <c:dateAx>
        <c:axId val="251690184"/>
        <c:scaling>
          <c:orientation val="minMax"/>
        </c:scaling>
        <c:delete val="1"/>
        <c:axPos val="b"/>
        <c:numFmt formatCode="ge" sourceLinked="1"/>
        <c:majorTickMark val="none"/>
        <c:minorTickMark val="none"/>
        <c:tickLblPos val="none"/>
        <c:crossAx val="250861344"/>
        <c:crosses val="autoZero"/>
        <c:auto val="1"/>
        <c:lblOffset val="100"/>
        <c:baseTimeUnit val="years"/>
      </c:dateAx>
      <c:valAx>
        <c:axId val="2508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6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77-4F19-960E-7B178E42F1AB}"/>
            </c:ext>
          </c:extLst>
        </c:ser>
        <c:dLbls>
          <c:showLegendKey val="0"/>
          <c:showVal val="0"/>
          <c:showCatName val="0"/>
          <c:showSerName val="0"/>
          <c:showPercent val="0"/>
          <c:showBubbleSize val="0"/>
        </c:dLbls>
        <c:gapWidth val="150"/>
        <c:axId val="538651632"/>
        <c:axId val="53864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77-4F19-960E-7B178E42F1AB}"/>
            </c:ext>
          </c:extLst>
        </c:ser>
        <c:dLbls>
          <c:showLegendKey val="0"/>
          <c:showVal val="0"/>
          <c:showCatName val="0"/>
          <c:showSerName val="0"/>
          <c:showPercent val="0"/>
          <c:showBubbleSize val="0"/>
        </c:dLbls>
        <c:marker val="1"/>
        <c:smooth val="0"/>
        <c:axId val="538651632"/>
        <c:axId val="538644968"/>
      </c:lineChart>
      <c:dateAx>
        <c:axId val="538651632"/>
        <c:scaling>
          <c:orientation val="minMax"/>
        </c:scaling>
        <c:delete val="1"/>
        <c:axPos val="b"/>
        <c:numFmt formatCode="ge" sourceLinked="1"/>
        <c:majorTickMark val="none"/>
        <c:minorTickMark val="none"/>
        <c:tickLblPos val="none"/>
        <c:crossAx val="538644968"/>
        <c:crosses val="autoZero"/>
        <c:auto val="1"/>
        <c:lblOffset val="100"/>
        <c:baseTimeUnit val="years"/>
      </c:dateAx>
      <c:valAx>
        <c:axId val="53864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6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22-4082-889A-8E5FAABA9B19}"/>
            </c:ext>
          </c:extLst>
        </c:ser>
        <c:dLbls>
          <c:showLegendKey val="0"/>
          <c:showVal val="0"/>
          <c:showCatName val="0"/>
          <c:showSerName val="0"/>
          <c:showPercent val="0"/>
          <c:showBubbleSize val="0"/>
        </c:dLbls>
        <c:gapWidth val="150"/>
        <c:axId val="538646928"/>
        <c:axId val="53865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822-4082-889A-8E5FAABA9B19}"/>
            </c:ext>
          </c:extLst>
        </c:ser>
        <c:dLbls>
          <c:showLegendKey val="0"/>
          <c:showVal val="0"/>
          <c:showCatName val="0"/>
          <c:showSerName val="0"/>
          <c:showPercent val="0"/>
          <c:showBubbleSize val="0"/>
        </c:dLbls>
        <c:marker val="1"/>
        <c:smooth val="0"/>
        <c:axId val="538646928"/>
        <c:axId val="538650064"/>
      </c:lineChart>
      <c:dateAx>
        <c:axId val="538646928"/>
        <c:scaling>
          <c:orientation val="minMax"/>
        </c:scaling>
        <c:delete val="1"/>
        <c:axPos val="b"/>
        <c:numFmt formatCode="ge" sourceLinked="1"/>
        <c:majorTickMark val="none"/>
        <c:minorTickMark val="none"/>
        <c:tickLblPos val="none"/>
        <c:crossAx val="538650064"/>
        <c:crosses val="autoZero"/>
        <c:auto val="1"/>
        <c:lblOffset val="100"/>
        <c:baseTimeUnit val="years"/>
      </c:dateAx>
      <c:valAx>
        <c:axId val="5386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64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47.49</c:v>
                </c:pt>
                <c:pt idx="1">
                  <c:v>50.28</c:v>
                </c:pt>
                <c:pt idx="2">
                  <c:v>56.1</c:v>
                </c:pt>
                <c:pt idx="3">
                  <c:v>58.21</c:v>
                </c:pt>
                <c:pt idx="4">
                  <c:v>60.18</c:v>
                </c:pt>
              </c:numCache>
            </c:numRef>
          </c:val>
          <c:extLst xmlns:c16r2="http://schemas.microsoft.com/office/drawing/2015/06/chart">
            <c:ext xmlns:c16="http://schemas.microsoft.com/office/drawing/2014/chart" uri="{C3380CC4-5D6E-409C-BE32-E72D297353CC}">
              <c16:uniqueId val="{00000000-3989-4131-BDF6-5024C4E2F2B9}"/>
            </c:ext>
          </c:extLst>
        </c:ser>
        <c:dLbls>
          <c:showLegendKey val="0"/>
          <c:showVal val="0"/>
          <c:showCatName val="0"/>
          <c:showSerName val="0"/>
          <c:showPercent val="0"/>
          <c:showBubbleSize val="0"/>
        </c:dLbls>
        <c:gapWidth val="150"/>
        <c:axId val="538644576"/>
        <c:axId val="53864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989-4131-BDF6-5024C4E2F2B9}"/>
            </c:ext>
          </c:extLst>
        </c:ser>
        <c:dLbls>
          <c:showLegendKey val="0"/>
          <c:showVal val="0"/>
          <c:showCatName val="0"/>
          <c:showSerName val="0"/>
          <c:showPercent val="0"/>
          <c:showBubbleSize val="0"/>
        </c:dLbls>
        <c:marker val="1"/>
        <c:smooth val="0"/>
        <c:axId val="538644576"/>
        <c:axId val="538648104"/>
      </c:lineChart>
      <c:dateAx>
        <c:axId val="538644576"/>
        <c:scaling>
          <c:orientation val="minMax"/>
        </c:scaling>
        <c:delete val="1"/>
        <c:axPos val="b"/>
        <c:numFmt formatCode="ge" sourceLinked="1"/>
        <c:majorTickMark val="none"/>
        <c:minorTickMark val="none"/>
        <c:tickLblPos val="none"/>
        <c:crossAx val="538648104"/>
        <c:crosses val="autoZero"/>
        <c:auto val="1"/>
        <c:lblOffset val="100"/>
        <c:baseTimeUnit val="years"/>
      </c:dateAx>
      <c:valAx>
        <c:axId val="5386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6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321.75</c:v>
                </c:pt>
                <c:pt idx="1">
                  <c:v>313.33999999999997</c:v>
                </c:pt>
                <c:pt idx="2">
                  <c:v>277.99</c:v>
                </c:pt>
                <c:pt idx="3">
                  <c:v>268.39999999999998</c:v>
                </c:pt>
                <c:pt idx="4">
                  <c:v>263.33999999999997</c:v>
                </c:pt>
              </c:numCache>
            </c:numRef>
          </c:val>
          <c:extLst xmlns:c16r2="http://schemas.microsoft.com/office/drawing/2015/06/chart">
            <c:ext xmlns:c16="http://schemas.microsoft.com/office/drawing/2014/chart" uri="{C3380CC4-5D6E-409C-BE32-E72D297353CC}">
              <c16:uniqueId val="{00000000-01BB-430A-ACCA-2A222784CD08}"/>
            </c:ext>
          </c:extLst>
        </c:ser>
        <c:dLbls>
          <c:showLegendKey val="0"/>
          <c:showVal val="0"/>
          <c:showCatName val="0"/>
          <c:showSerName val="0"/>
          <c:showPercent val="0"/>
          <c:showBubbleSize val="0"/>
        </c:dLbls>
        <c:gapWidth val="150"/>
        <c:axId val="538649280"/>
        <c:axId val="5386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1BB-430A-ACCA-2A222784CD08}"/>
            </c:ext>
          </c:extLst>
        </c:ser>
        <c:dLbls>
          <c:showLegendKey val="0"/>
          <c:showVal val="0"/>
          <c:showCatName val="0"/>
          <c:showSerName val="0"/>
          <c:showPercent val="0"/>
          <c:showBubbleSize val="0"/>
        </c:dLbls>
        <c:marker val="1"/>
        <c:smooth val="0"/>
        <c:axId val="538649280"/>
        <c:axId val="538647320"/>
      </c:lineChart>
      <c:dateAx>
        <c:axId val="538649280"/>
        <c:scaling>
          <c:orientation val="minMax"/>
        </c:scaling>
        <c:delete val="1"/>
        <c:axPos val="b"/>
        <c:numFmt formatCode="ge" sourceLinked="1"/>
        <c:majorTickMark val="none"/>
        <c:minorTickMark val="none"/>
        <c:tickLblPos val="none"/>
        <c:crossAx val="538647320"/>
        <c:crosses val="autoZero"/>
        <c:auto val="1"/>
        <c:lblOffset val="100"/>
        <c:baseTimeUnit val="years"/>
      </c:dateAx>
      <c:valAx>
        <c:axId val="5386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B37" sqref="BB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三沢市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40227</v>
      </c>
      <c r="AM8" s="49"/>
      <c r="AN8" s="49"/>
      <c r="AO8" s="49"/>
      <c r="AP8" s="49"/>
      <c r="AQ8" s="49"/>
      <c r="AR8" s="49"/>
      <c r="AS8" s="49"/>
      <c r="AT8" s="44">
        <f>データ!T6</f>
        <v>119.87</v>
      </c>
      <c r="AU8" s="44"/>
      <c r="AV8" s="44"/>
      <c r="AW8" s="44"/>
      <c r="AX8" s="44"/>
      <c r="AY8" s="44"/>
      <c r="AZ8" s="44"/>
      <c r="BA8" s="44"/>
      <c r="BB8" s="44">
        <f>データ!U6</f>
        <v>335.59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13.88</v>
      </c>
      <c r="Q10" s="44"/>
      <c r="R10" s="44"/>
      <c r="S10" s="44"/>
      <c r="T10" s="44"/>
      <c r="U10" s="44"/>
      <c r="V10" s="44"/>
      <c r="W10" s="44">
        <f>データ!Q6</f>
        <v>100</v>
      </c>
      <c r="X10" s="44"/>
      <c r="Y10" s="44"/>
      <c r="Z10" s="44"/>
      <c r="AA10" s="44"/>
      <c r="AB10" s="44"/>
      <c r="AC10" s="44"/>
      <c r="AD10" s="49">
        <f>データ!R6</f>
        <v>3090</v>
      </c>
      <c r="AE10" s="49"/>
      <c r="AF10" s="49"/>
      <c r="AG10" s="49"/>
      <c r="AH10" s="49"/>
      <c r="AI10" s="49"/>
      <c r="AJ10" s="49"/>
      <c r="AK10" s="2"/>
      <c r="AL10" s="49">
        <f>データ!V6</f>
        <v>5523</v>
      </c>
      <c r="AM10" s="49"/>
      <c r="AN10" s="49"/>
      <c r="AO10" s="49"/>
      <c r="AP10" s="49"/>
      <c r="AQ10" s="49"/>
      <c r="AR10" s="49"/>
      <c r="AS10" s="49"/>
      <c r="AT10" s="44">
        <f>データ!W6</f>
        <v>6.3</v>
      </c>
      <c r="AU10" s="44"/>
      <c r="AV10" s="44"/>
      <c r="AW10" s="44"/>
      <c r="AX10" s="44"/>
      <c r="AY10" s="44"/>
      <c r="AZ10" s="44"/>
      <c r="BA10" s="44"/>
      <c r="BB10" s="44">
        <f>データ!X6</f>
        <v>876.67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xJaUnw0Zev8zDQF+I867GmOJo9shAe2YXBnzOQnHy8RblqUDQ3y4uRCrAZ7QyCibBW2mwSF9BF7RuM6hKInGBQ==" saltValue="WZUZCv8qoRA62ncGcUKht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22071</v>
      </c>
      <c r="D6" s="32">
        <f t="shared" si="3"/>
        <v>47</v>
      </c>
      <c r="E6" s="32">
        <f t="shared" si="3"/>
        <v>17</v>
      </c>
      <c r="F6" s="32">
        <f t="shared" si="3"/>
        <v>5</v>
      </c>
      <c r="G6" s="32">
        <f t="shared" si="3"/>
        <v>0</v>
      </c>
      <c r="H6" s="32" t="str">
        <f t="shared" si="3"/>
        <v>青森県　三沢市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13.88</v>
      </c>
      <c r="Q6" s="33">
        <f t="shared" si="3"/>
        <v>100</v>
      </c>
      <c r="R6" s="33">
        <f t="shared" si="3"/>
        <v>3090</v>
      </c>
      <c r="S6" s="33">
        <f t="shared" si="3"/>
        <v>40227</v>
      </c>
      <c r="T6" s="33">
        <f t="shared" si="3"/>
        <v>119.87</v>
      </c>
      <c r="U6" s="33">
        <f t="shared" si="3"/>
        <v>335.59</v>
      </c>
      <c r="V6" s="33">
        <f t="shared" si="3"/>
        <v>5523</v>
      </c>
      <c r="W6" s="33">
        <f t="shared" si="3"/>
        <v>6.3</v>
      </c>
      <c r="X6" s="33">
        <f t="shared" si="3"/>
        <v>876.67</v>
      </c>
      <c r="Y6" s="34">
        <f>IF(Y7="",NA(),Y7)</f>
        <v>103.38</v>
      </c>
      <c r="Z6" s="34">
        <f t="shared" ref="Z6:AH6" si="4">IF(Z7="",NA(),Z7)</f>
        <v>101.51</v>
      </c>
      <c r="AA6" s="34">
        <f t="shared" si="4"/>
        <v>99.15</v>
      </c>
      <c r="AB6" s="34">
        <f t="shared" si="4"/>
        <v>100.11</v>
      </c>
      <c r="AC6" s="34">
        <f t="shared" si="4"/>
        <v>99.16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47.49</v>
      </c>
      <c r="BR6" s="34">
        <f t="shared" ref="BR6:BZ6" si="8">IF(BR7="",NA(),BR7)</f>
        <v>50.28</v>
      </c>
      <c r="BS6" s="34">
        <f t="shared" si="8"/>
        <v>56.1</v>
      </c>
      <c r="BT6" s="34">
        <f t="shared" si="8"/>
        <v>58.21</v>
      </c>
      <c r="BU6" s="34">
        <f t="shared" si="8"/>
        <v>60.18</v>
      </c>
      <c r="BV6" s="34">
        <f t="shared" si="8"/>
        <v>41.04</v>
      </c>
      <c r="BW6" s="34">
        <f t="shared" si="8"/>
        <v>41.08</v>
      </c>
      <c r="BX6" s="34">
        <f t="shared" si="8"/>
        <v>52.19</v>
      </c>
      <c r="BY6" s="34">
        <f t="shared" si="8"/>
        <v>55.32</v>
      </c>
      <c r="BZ6" s="34">
        <f t="shared" si="8"/>
        <v>59.8</v>
      </c>
      <c r="CA6" s="33" t="str">
        <f>IF(CA7="","",IF(CA7="-","【-】","【"&amp;SUBSTITUTE(TEXT(CA7,"#,##0.00"),"-","△")&amp;"】"))</f>
        <v>【60.64】</v>
      </c>
      <c r="CB6" s="34">
        <f>IF(CB7="",NA(),CB7)</f>
        <v>321.75</v>
      </c>
      <c r="CC6" s="34">
        <f t="shared" ref="CC6:CK6" si="9">IF(CC7="",NA(),CC7)</f>
        <v>313.33999999999997</v>
      </c>
      <c r="CD6" s="34">
        <f t="shared" si="9"/>
        <v>277.99</v>
      </c>
      <c r="CE6" s="34">
        <f t="shared" si="9"/>
        <v>268.39999999999998</v>
      </c>
      <c r="CF6" s="34">
        <f t="shared" si="9"/>
        <v>263.33999999999997</v>
      </c>
      <c r="CG6" s="34">
        <f t="shared" si="9"/>
        <v>357.08</v>
      </c>
      <c r="CH6" s="34">
        <f t="shared" si="9"/>
        <v>378.08</v>
      </c>
      <c r="CI6" s="34">
        <f t="shared" si="9"/>
        <v>296.14</v>
      </c>
      <c r="CJ6" s="34">
        <f t="shared" si="9"/>
        <v>283.17</v>
      </c>
      <c r="CK6" s="34">
        <f t="shared" si="9"/>
        <v>263.76</v>
      </c>
      <c r="CL6" s="33" t="str">
        <f>IF(CL7="","",IF(CL7="-","【-】","【"&amp;SUBSTITUTE(TEXT(CL7,"#,##0.00"),"-","△")&amp;"】"))</f>
        <v>【255.52】</v>
      </c>
      <c r="CM6" s="34">
        <f>IF(CM7="",NA(),CM7)</f>
        <v>32.58</v>
      </c>
      <c r="CN6" s="34">
        <f t="shared" ref="CN6:CV6" si="10">IF(CN7="",NA(),CN7)</f>
        <v>35.700000000000003</v>
      </c>
      <c r="CO6" s="34">
        <f t="shared" si="10"/>
        <v>36.909999999999997</v>
      </c>
      <c r="CP6" s="34">
        <f t="shared" si="10"/>
        <v>34.08</v>
      </c>
      <c r="CQ6" s="34">
        <f t="shared" si="10"/>
        <v>40.020000000000003</v>
      </c>
      <c r="CR6" s="34">
        <f t="shared" si="10"/>
        <v>45.95</v>
      </c>
      <c r="CS6" s="34">
        <f t="shared" si="10"/>
        <v>44.69</v>
      </c>
      <c r="CT6" s="34">
        <f t="shared" si="10"/>
        <v>52.31</v>
      </c>
      <c r="CU6" s="34">
        <f t="shared" si="10"/>
        <v>60.65</v>
      </c>
      <c r="CV6" s="34">
        <f t="shared" si="10"/>
        <v>51.75</v>
      </c>
      <c r="CW6" s="33" t="str">
        <f>IF(CW7="","",IF(CW7="-","【-】","【"&amp;SUBSTITUTE(TEXT(CW7,"#,##0.00"),"-","△")&amp;"】"))</f>
        <v>【52.49】</v>
      </c>
      <c r="CX6" s="34">
        <f>IF(CX7="",NA(),CX7)</f>
        <v>60.26</v>
      </c>
      <c r="CY6" s="34">
        <f t="shared" ref="CY6:DG6" si="11">IF(CY7="",NA(),CY7)</f>
        <v>64.38</v>
      </c>
      <c r="CZ6" s="34">
        <f t="shared" si="11"/>
        <v>67.05</v>
      </c>
      <c r="DA6" s="34">
        <f t="shared" si="11"/>
        <v>68.09</v>
      </c>
      <c r="DB6" s="34">
        <f t="shared" si="11"/>
        <v>70</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22071</v>
      </c>
      <c r="D7" s="36">
        <v>47</v>
      </c>
      <c r="E7" s="36">
        <v>17</v>
      </c>
      <c r="F7" s="36">
        <v>5</v>
      </c>
      <c r="G7" s="36">
        <v>0</v>
      </c>
      <c r="H7" s="36" t="s">
        <v>111</v>
      </c>
      <c r="I7" s="36" t="s">
        <v>112</v>
      </c>
      <c r="J7" s="36" t="s">
        <v>113</v>
      </c>
      <c r="K7" s="36" t="s">
        <v>114</v>
      </c>
      <c r="L7" s="36" t="s">
        <v>115</v>
      </c>
      <c r="M7" s="36" t="s">
        <v>116</v>
      </c>
      <c r="N7" s="37" t="s">
        <v>117</v>
      </c>
      <c r="O7" s="37" t="s">
        <v>118</v>
      </c>
      <c r="P7" s="37">
        <v>13.88</v>
      </c>
      <c r="Q7" s="37">
        <v>100</v>
      </c>
      <c r="R7" s="37">
        <v>3090</v>
      </c>
      <c r="S7" s="37">
        <v>40227</v>
      </c>
      <c r="T7" s="37">
        <v>119.87</v>
      </c>
      <c r="U7" s="37">
        <v>335.59</v>
      </c>
      <c r="V7" s="37">
        <v>5523</v>
      </c>
      <c r="W7" s="37">
        <v>6.3</v>
      </c>
      <c r="X7" s="37">
        <v>876.67</v>
      </c>
      <c r="Y7" s="37">
        <v>103.38</v>
      </c>
      <c r="Z7" s="37">
        <v>101.51</v>
      </c>
      <c r="AA7" s="37">
        <v>99.15</v>
      </c>
      <c r="AB7" s="37">
        <v>100.11</v>
      </c>
      <c r="AC7" s="37">
        <v>99.16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47.49</v>
      </c>
      <c r="BR7" s="37">
        <v>50.28</v>
      </c>
      <c r="BS7" s="37">
        <v>56.1</v>
      </c>
      <c r="BT7" s="37">
        <v>58.21</v>
      </c>
      <c r="BU7" s="37">
        <v>60.18</v>
      </c>
      <c r="BV7" s="37">
        <v>41.04</v>
      </c>
      <c r="BW7" s="37">
        <v>41.08</v>
      </c>
      <c r="BX7" s="37">
        <v>52.19</v>
      </c>
      <c r="BY7" s="37">
        <v>55.32</v>
      </c>
      <c r="BZ7" s="37">
        <v>59.8</v>
      </c>
      <c r="CA7" s="37">
        <v>60.64</v>
      </c>
      <c r="CB7" s="37">
        <v>321.75</v>
      </c>
      <c r="CC7" s="37">
        <v>313.33999999999997</v>
      </c>
      <c r="CD7" s="37">
        <v>277.99</v>
      </c>
      <c r="CE7" s="37">
        <v>268.39999999999998</v>
      </c>
      <c r="CF7" s="37">
        <v>263.33999999999997</v>
      </c>
      <c r="CG7" s="37">
        <v>357.08</v>
      </c>
      <c r="CH7" s="37">
        <v>378.08</v>
      </c>
      <c r="CI7" s="37">
        <v>296.14</v>
      </c>
      <c r="CJ7" s="37">
        <v>283.17</v>
      </c>
      <c r="CK7" s="37">
        <v>263.76</v>
      </c>
      <c r="CL7" s="37">
        <v>255.52</v>
      </c>
      <c r="CM7" s="37">
        <v>32.58</v>
      </c>
      <c r="CN7" s="37">
        <v>35.700000000000003</v>
      </c>
      <c r="CO7" s="37">
        <v>36.909999999999997</v>
      </c>
      <c r="CP7" s="37">
        <v>34.08</v>
      </c>
      <c r="CQ7" s="37">
        <v>40.020000000000003</v>
      </c>
      <c r="CR7" s="37">
        <v>45.95</v>
      </c>
      <c r="CS7" s="37">
        <v>44.69</v>
      </c>
      <c r="CT7" s="37">
        <v>52.31</v>
      </c>
      <c r="CU7" s="37">
        <v>60.65</v>
      </c>
      <c r="CV7" s="37">
        <v>51.75</v>
      </c>
      <c r="CW7" s="37">
        <v>52.49</v>
      </c>
      <c r="CX7" s="37">
        <v>60.26</v>
      </c>
      <c r="CY7" s="37">
        <v>64.38</v>
      </c>
      <c r="CZ7" s="37">
        <v>67.05</v>
      </c>
      <c r="DA7" s="37">
        <v>68.09</v>
      </c>
      <c r="DB7" s="37">
        <v>70</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2019-02-01T01:28:57Z</cp:lastPrinted>
  <dcterms:created xsi:type="dcterms:W3CDTF">2018-12-03T09:19:11Z</dcterms:created>
  <dcterms:modified xsi:type="dcterms:W3CDTF">2019-02-01T01:30:08Z</dcterms:modified>
  <cp:category/>
</cp:coreProperties>
</file>