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下水道班\004地方公営企業関係\調査関係\H30\公営企業に係る経営比較分析表（平成29年度決算）の分析等について（照会）\【経営比較分析表】2017_024457_47_1718\"/>
    </mc:Choice>
  </mc:AlternateContent>
  <workbookProtection workbookAlgorithmName="SHA-512" workbookHashValue="k7bJFAk738OFqkt3H3kXs3pmNlkVGxAseVcOMrjO7YmvdT4ZQHuHTfxVkEHQgwoxixtTaNvWcOiRwsL48ZN7Vw==" workbookSaltValue="VGjXVOzBCt30bRrlnbfAg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<sst xmlns="http://schemas.openxmlformats.org/spreadsheetml/2006/main" count="241" uniqueCount="126">
  <si>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</si>
  <si>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</si>
  <si>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</si>
  <si>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</si>
  <si>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</si>
  <si>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</si>
  <si>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</si>
  <si>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</si>
  <si>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</si>
  <si>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</si>
  <si>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</si>
  <si>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</si>
  <si>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</si>
  <si>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</si>
  <si>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</si>
  <si>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</si>
  <si>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</si>
  <si>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</si>
  <si>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</si>
  <si>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</si>
  <si>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</si>
  <si>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</si>
  <si>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</si>
  <si>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</si>
  <si>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</si>
  <si>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</si>
  <si>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</si>
  <si>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</si>
  <si>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</si>
  <si>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</si>
  <si>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</si>
  <si>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</si>
  <si>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</si>
  <si>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</si>
  <si>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</si>
  <si>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</si>
  <si>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</si>
  <si>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</si>
  <si>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</si>
  <si>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</si>
  <si>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</si>
  <si>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</si>
  <si>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</si>
  <si>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</si>
  <si>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</si>
  <si>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</si>
  <si>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</si>
  <si>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</si>
  <si>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</si>
  <si>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</si>
  <si>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</si>
  <si>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</si>
  <si>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</si>
  <si>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</si>
  <si>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</si>
  <si>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</si>
  <si>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</si>
  <si>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</si>
  <si>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</si>
  <si>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</si>
  <si>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</si>
  <si>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</si>
  <si>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</si>
  <si>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</si>
  <si>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</si>
  <si>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</si>
  <si>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</si>
  <si>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</si>
  <si>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</si>
  <si>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</si>
  <si>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</si>
  <si>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</si>
  <si>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</si>
  <si>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</si>
  <si>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</si>
  <si>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</si>
  <si>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</si>
  <si>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</si>
  <si>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</si>
  <si>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</si>
  <si>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</si>
  <si>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</si>
  <si>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</si>
  <si>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</si>
  <si>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</si>
  <si>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</si>
  <si>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</si>
  <si>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</si>
  <si>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</si>
  <si>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</si>
  <si>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</si>
  <si>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</si>
  <si>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</si>
  <si>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</si>
  <si>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</si>
  <si>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</si>
  <si>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</si>
  <si>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</si>
  <si>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</si>
  <si>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</si>
  <si>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</si>
  <si>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</si>
  <si>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</si>
  <si>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</si>
  <si>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</si>
  <si>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</si>
  <si>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</si>
  <si>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</si>
  <si>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</si>
  <si>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</si>
  <si>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</si>
  <si>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</si>
  <si>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</si>
  <si>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</si>
  <si>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</si>
  <si>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</si>
  <si>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</si>
  <si>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</si>
  <si>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</si>
  <si>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</si>
  <si>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</si>
  <si>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</si>
  <si>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</si>
  <si>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管渠改善率については、耐用年数を超えるのはまだ数十年後であり、また定期点検等による改善箇所が現在まだありません。
　今後、耐用年数を超え老朽化していく管渠の改修及び更新が増加していくため、ストックマネジメント計画により計画的及び効率的な管理をする必要があります。</t>
    <rPh sb="1" eb="3">
      <t>カンキョ</t>
    </rPh>
    <rPh sb="3" eb="5">
      <t>カイゼン</t>
    </rPh>
    <rPh sb="5" eb="6">
      <t>リツ</t>
    </rPh>
    <rPh sb="12" eb="14">
      <t>タイヨウ</t>
    </rPh>
    <rPh sb="14" eb="16">
      <t>ネンスウ</t>
    </rPh>
    <rPh sb="17" eb="18">
      <t>コ</t>
    </rPh>
    <rPh sb="24" eb="28">
      <t>スウジュウネンゴ</t>
    </rPh>
    <rPh sb="34" eb="36">
      <t>テイキ</t>
    </rPh>
    <rPh sb="36" eb="38">
      <t>テンケン</t>
    </rPh>
    <rPh sb="38" eb="39">
      <t>トウ</t>
    </rPh>
    <rPh sb="42" eb="44">
      <t>カイゼン</t>
    </rPh>
    <rPh sb="44" eb="46">
      <t>カショ</t>
    </rPh>
    <rPh sb="47" eb="49">
      <t>ゲンザイ</t>
    </rPh>
    <rPh sb="59" eb="61">
      <t>コンゴ</t>
    </rPh>
    <rPh sb="62" eb="64">
      <t>タイヨウ</t>
    </rPh>
    <rPh sb="64" eb="66">
      <t>ネンスウ</t>
    </rPh>
    <rPh sb="67" eb="68">
      <t>コ</t>
    </rPh>
    <rPh sb="69" eb="72">
      <t>ロウキュウカ</t>
    </rPh>
    <rPh sb="76" eb="78">
      <t>カンキョ</t>
    </rPh>
    <rPh sb="79" eb="81">
      <t>カイシュウ</t>
    </rPh>
    <rPh sb="81" eb="82">
      <t>オヨ</t>
    </rPh>
    <rPh sb="83" eb="85">
      <t>コウシン</t>
    </rPh>
    <rPh sb="86" eb="88">
      <t>ゾウカ</t>
    </rPh>
    <rPh sb="105" eb="107">
      <t>ケイカク</t>
    </rPh>
    <rPh sb="110" eb="113">
      <t>ケイカクテキ</t>
    </rPh>
    <rPh sb="113" eb="114">
      <t>オヨ</t>
    </rPh>
    <rPh sb="115" eb="118">
      <t>コウリツテキ</t>
    </rPh>
    <rPh sb="119" eb="121">
      <t>カンリ</t>
    </rPh>
    <rPh sb="124" eb="126">
      <t>ヒツヨウ</t>
    </rPh>
    <phoneticPr fontId="4"/>
  </si>
  <si>
    <t xml:space="preserve">　建設事業継続中であり、一部供用開始から７年しか経過していないため、経費回収率・施設利用率・水洗化率等が、平均値から大きくかけ離れています。
　今後、水洗化率、施設利用率の向上により、汚水処理原価は逓減していき、長期的に収支の均衡を図っていくように努めていきます。
※⑦施設利用率のH29当該値は「33.43」％である。
 </t>
    <rPh sb="1" eb="3">
      <t>ケンセツ</t>
    </rPh>
    <rPh sb="3" eb="5">
      <t>ジギョウ</t>
    </rPh>
    <rPh sb="5" eb="8">
      <t>ケイゾクチュウ</t>
    </rPh>
    <rPh sb="12" eb="14">
      <t>イチブ</t>
    </rPh>
    <rPh sb="14" eb="16">
      <t>キョウヨウ</t>
    </rPh>
    <rPh sb="16" eb="18">
      <t>カイシ</t>
    </rPh>
    <rPh sb="21" eb="22">
      <t>ネン</t>
    </rPh>
    <rPh sb="24" eb="26">
      <t>ケイカ</t>
    </rPh>
    <rPh sb="34" eb="36">
      <t>ケイヒ</t>
    </rPh>
    <rPh sb="36" eb="38">
      <t>カイシュウ</t>
    </rPh>
    <rPh sb="38" eb="39">
      <t>リツ</t>
    </rPh>
    <rPh sb="40" eb="42">
      <t>シセツ</t>
    </rPh>
    <rPh sb="42" eb="45">
      <t>リヨウリツ</t>
    </rPh>
    <rPh sb="46" eb="49">
      <t>スイセンカ</t>
    </rPh>
    <rPh sb="49" eb="50">
      <t>リツ</t>
    </rPh>
    <rPh sb="50" eb="51">
      <t>トウ</t>
    </rPh>
    <rPh sb="53" eb="56">
      <t>ヘイキンチ</t>
    </rPh>
    <rPh sb="58" eb="59">
      <t>オオ</t>
    </rPh>
    <rPh sb="63" eb="64">
      <t>ハナ</t>
    </rPh>
    <rPh sb="72" eb="74">
      <t>コンゴ</t>
    </rPh>
    <rPh sb="75" eb="78">
      <t>スイセンカ</t>
    </rPh>
    <rPh sb="78" eb="79">
      <t>リツ</t>
    </rPh>
    <rPh sb="80" eb="82">
      <t>シセツ</t>
    </rPh>
    <rPh sb="82" eb="85">
      <t>リヨウリツ</t>
    </rPh>
    <rPh sb="86" eb="88">
      <t>コウジョウ</t>
    </rPh>
    <rPh sb="92" eb="94">
      <t>オスイ</t>
    </rPh>
    <rPh sb="94" eb="96">
      <t>ショリ</t>
    </rPh>
    <rPh sb="96" eb="98">
      <t>ゲンカ</t>
    </rPh>
    <rPh sb="99" eb="101">
      <t>テイゲン</t>
    </rPh>
    <rPh sb="106" eb="109">
      <t>チョウキテキ</t>
    </rPh>
    <rPh sb="110" eb="112">
      <t>シュウシ</t>
    </rPh>
    <rPh sb="113" eb="115">
      <t>キンコウ</t>
    </rPh>
    <rPh sb="116" eb="117">
      <t>ハカ</t>
    </rPh>
    <rPh sb="124" eb="125">
      <t>ツト</t>
    </rPh>
    <rPh sb="136" eb="138">
      <t>シセツ</t>
    </rPh>
    <rPh sb="138" eb="141">
      <t>リヨウリツ</t>
    </rPh>
    <rPh sb="145" eb="147">
      <t>トウガイ</t>
    </rPh>
    <rPh sb="147" eb="148">
      <t>チ</t>
    </rPh>
    <phoneticPr fontId="4"/>
  </si>
  <si>
    <t>　建設事業継続中であり、一部供用開始から７年しか経過してないため、他会計繰入金の依存度が高く施設利用率、水洗化率ともに平均値以下であります。
　今後、下水道への加入促進による接続率の向上による使用料金収入の増加と、ストックマネジメント計画による計画的及び効率的な管理により、平均値に近づけていけるよう努めていきます。</t>
    <rPh sb="1" eb="3">
      <t>ケンセツ</t>
    </rPh>
    <rPh sb="117" eb="119">
      <t>ケイカク</t>
    </rPh>
    <rPh sb="141" eb="142">
      <t>チカ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</si>
</sst>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D0-4B22-8B19-0552032AB692}"/>
            </c:ext>
          </c:extLst>
        </c:ser>
        <c:dLbls>
          <c:showLegendKey val="0"/>
          <c:showVal val="0"/>
          <c:showCatName val="0"/>
          <c:showSerName val="0"/>
          <c:showPercent val="0"/>
          <c:showBubbleSize val="0"/>
        </c:dLbls>
        <c:gapWidth val="150"/>
        <c:axId val="212007080"/>
        <c:axId val="2120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AFD0-4B22-8B19-0552032AB692}"/>
            </c:ext>
          </c:extLst>
        </c:ser>
        <c:dLbls>
          <c:showLegendKey val="0"/>
          <c:showVal val="0"/>
          <c:showCatName val="0"/>
          <c:showSerName val="0"/>
          <c:showPercent val="0"/>
          <c:showBubbleSize val="0"/>
        </c:dLbls>
        <c:marker val="1"/>
        <c:smooth val="0"/>
        <c:axId val="212007080"/>
        <c:axId val="212007472"/>
      </c:lineChart>
      <c:dateAx>
        <c:axId val="212007080"/>
        <c:scaling>
          <c:orientation val="minMax"/>
        </c:scaling>
        <c:delete val="1"/>
        <c:axPos val="b"/>
        <c:numFmt formatCode="ge" sourceLinked="1"/>
        <c:majorTickMark val="none"/>
        <c:minorTickMark val="none"/>
        <c:tickLblPos val="none"/>
        <c:crossAx val="212007472"/>
        <c:crosses val="autoZero"/>
        <c:auto val="1"/>
        <c:lblOffset val="100"/>
        <c:baseTimeUnit val="years"/>
      </c:dateAx>
      <c:valAx>
        <c:axId val="2120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14.16</c:v>
                </c:pt>
                <c:pt idx="1">
                  <c:v>16.71</c:v>
                </c:pt>
                <c:pt idx="2">
                  <c:v>21.81</c:v>
                </c:pt>
                <c:pt idx="3">
                  <c:v>29.46</c:v>
                </c:pt>
                <c:pt idx="4">
                  <c:v>0</c:v>
                </c:pt>
              </c:numCache>
            </c:numRef>
          </c:val>
          <c:extLst xmlns:c16r2="http://schemas.microsoft.com/office/drawing/2015/06/chart">
            <c:ext xmlns:c16="http://schemas.microsoft.com/office/drawing/2014/chart" uri="{C3380CC4-5D6E-409C-BE32-E72D297353CC}">
              <c16:uniqueId val="{00000000-C597-46EE-97E4-73DF4321A4C2}"/>
            </c:ext>
          </c:extLst>
        </c:ser>
        <c:dLbls>
          <c:showLegendKey val="0"/>
          <c:showVal val="0"/>
          <c:showCatName val="0"/>
          <c:showSerName val="0"/>
          <c:showPercent val="0"/>
          <c:showBubbleSize val="0"/>
        </c:dLbls>
        <c:gapWidth val="150"/>
        <c:axId val="479783952"/>
        <c:axId val="47978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C597-46EE-97E4-73DF4321A4C2}"/>
            </c:ext>
          </c:extLst>
        </c:ser>
        <c:dLbls>
          <c:showLegendKey val="0"/>
          <c:showVal val="0"/>
          <c:showCatName val="0"/>
          <c:showSerName val="0"/>
          <c:showPercent val="0"/>
          <c:showBubbleSize val="0"/>
        </c:dLbls>
        <c:marker val="1"/>
        <c:smooth val="0"/>
        <c:axId val="479783952"/>
        <c:axId val="479780816"/>
      </c:lineChart>
      <c:dateAx>
        <c:axId val="479783952"/>
        <c:scaling>
          <c:orientation val="minMax"/>
        </c:scaling>
        <c:delete val="1"/>
        <c:axPos val="b"/>
        <c:numFmt formatCode="ge" sourceLinked="1"/>
        <c:majorTickMark val="none"/>
        <c:minorTickMark val="none"/>
        <c:tickLblPos val="none"/>
        <c:crossAx val="479780816"/>
        <c:crosses val="autoZero"/>
        <c:auto val="1"/>
        <c:lblOffset val="100"/>
        <c:baseTimeUnit val="years"/>
      </c:dateAx>
      <c:valAx>
        <c:axId val="47978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8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18.489999999999998</c:v>
                </c:pt>
                <c:pt idx="1">
                  <c:v>20.39</c:v>
                </c:pt>
                <c:pt idx="2">
                  <c:v>22.25</c:v>
                </c:pt>
                <c:pt idx="3">
                  <c:v>23.1</c:v>
                </c:pt>
                <c:pt idx="4">
                  <c:v>23.49</c:v>
                </c:pt>
              </c:numCache>
            </c:numRef>
          </c:val>
          <c:extLst xmlns:c16r2="http://schemas.microsoft.com/office/drawing/2015/06/chart">
            <c:ext xmlns:c16="http://schemas.microsoft.com/office/drawing/2014/chart" uri="{C3380CC4-5D6E-409C-BE32-E72D297353CC}">
              <c16:uniqueId val="{00000000-2AAB-4F74-90BD-6248FBC33F5C}"/>
            </c:ext>
          </c:extLst>
        </c:ser>
        <c:dLbls>
          <c:showLegendKey val="0"/>
          <c:showVal val="0"/>
          <c:showCatName val="0"/>
          <c:showSerName val="0"/>
          <c:showPercent val="0"/>
          <c:showBubbleSize val="0"/>
        </c:dLbls>
        <c:gapWidth val="150"/>
        <c:axId val="479122856"/>
        <c:axId val="47912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2AAB-4F74-90BD-6248FBC33F5C}"/>
            </c:ext>
          </c:extLst>
        </c:ser>
        <c:dLbls>
          <c:showLegendKey val="0"/>
          <c:showVal val="0"/>
          <c:showCatName val="0"/>
          <c:showSerName val="0"/>
          <c:showPercent val="0"/>
          <c:showBubbleSize val="0"/>
        </c:dLbls>
        <c:marker val="1"/>
        <c:smooth val="0"/>
        <c:axId val="479122856"/>
        <c:axId val="479123640"/>
      </c:lineChart>
      <c:dateAx>
        <c:axId val="479122856"/>
        <c:scaling>
          <c:orientation val="minMax"/>
        </c:scaling>
        <c:delete val="1"/>
        <c:axPos val="b"/>
        <c:numFmt formatCode="ge" sourceLinked="1"/>
        <c:majorTickMark val="none"/>
        <c:minorTickMark val="none"/>
        <c:tickLblPos val="none"/>
        <c:crossAx val="479123640"/>
        <c:crosses val="autoZero"/>
        <c:auto val="1"/>
        <c:lblOffset val="100"/>
        <c:baseTimeUnit val="years"/>
      </c:dateAx>
      <c:valAx>
        <c:axId val="47912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2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81.11</c:v>
                </c:pt>
                <c:pt idx="1">
                  <c:v>88.13</c:v>
                </c:pt>
                <c:pt idx="2">
                  <c:v>67.52</c:v>
                </c:pt>
                <c:pt idx="3">
                  <c:v>54.6</c:v>
                </c:pt>
                <c:pt idx="4">
                  <c:v>105.16</c:v>
                </c:pt>
              </c:numCache>
            </c:numRef>
          </c:val>
          <c:extLst xmlns:c16r2="http://schemas.microsoft.com/office/drawing/2015/06/chart">
            <c:ext xmlns:c16="http://schemas.microsoft.com/office/drawing/2014/chart" uri="{C3380CC4-5D6E-409C-BE32-E72D297353CC}">
              <c16:uniqueId val="{00000000-88BA-4A45-8442-63697175E1B9}"/>
            </c:ext>
          </c:extLst>
        </c:ser>
        <c:dLbls>
          <c:showLegendKey val="0"/>
          <c:showVal val="0"/>
          <c:showCatName val="0"/>
          <c:showSerName val="0"/>
          <c:showPercent val="0"/>
          <c:showBubbleSize val="0"/>
        </c:dLbls>
        <c:gapWidth val="150"/>
        <c:axId val="479122072"/>
        <c:axId val="47912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BA-4A45-8442-63697175E1B9}"/>
            </c:ext>
          </c:extLst>
        </c:ser>
        <c:dLbls>
          <c:showLegendKey val="0"/>
          <c:showVal val="0"/>
          <c:showCatName val="0"/>
          <c:showSerName val="0"/>
          <c:showPercent val="0"/>
          <c:showBubbleSize val="0"/>
        </c:dLbls>
        <c:marker val="1"/>
        <c:smooth val="0"/>
        <c:axId val="479122072"/>
        <c:axId val="479121288"/>
      </c:lineChart>
      <c:dateAx>
        <c:axId val="479122072"/>
        <c:scaling>
          <c:orientation val="minMax"/>
        </c:scaling>
        <c:delete val="1"/>
        <c:axPos val="b"/>
        <c:numFmt formatCode="ge" sourceLinked="1"/>
        <c:majorTickMark val="none"/>
        <c:minorTickMark val="none"/>
        <c:tickLblPos val="none"/>
        <c:crossAx val="479121288"/>
        <c:crosses val="autoZero"/>
        <c:auto val="1"/>
        <c:lblOffset val="100"/>
        <c:baseTimeUnit val="years"/>
      </c:dateAx>
      <c:valAx>
        <c:axId val="47912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2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68-42AD-965B-4A976C98AC5D}"/>
            </c:ext>
          </c:extLst>
        </c:ser>
        <c:dLbls>
          <c:showLegendKey val="0"/>
          <c:showVal val="0"/>
          <c:showCatName val="0"/>
          <c:showSerName val="0"/>
          <c:showPercent val="0"/>
          <c:showBubbleSize val="0"/>
        </c:dLbls>
        <c:gapWidth val="150"/>
        <c:axId val="479118544"/>
        <c:axId val="4791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68-42AD-965B-4A976C98AC5D}"/>
            </c:ext>
          </c:extLst>
        </c:ser>
        <c:dLbls>
          <c:showLegendKey val="0"/>
          <c:showVal val="0"/>
          <c:showCatName val="0"/>
          <c:showSerName val="0"/>
          <c:showPercent val="0"/>
          <c:showBubbleSize val="0"/>
        </c:dLbls>
        <c:marker val="1"/>
        <c:smooth val="0"/>
        <c:axId val="479118544"/>
        <c:axId val="479119328"/>
      </c:lineChart>
      <c:dateAx>
        <c:axId val="479118544"/>
        <c:scaling>
          <c:orientation val="minMax"/>
        </c:scaling>
        <c:delete val="1"/>
        <c:axPos val="b"/>
        <c:numFmt formatCode="ge" sourceLinked="1"/>
        <c:majorTickMark val="none"/>
        <c:minorTickMark val="none"/>
        <c:tickLblPos val="none"/>
        <c:crossAx val="479119328"/>
        <c:crosses val="autoZero"/>
        <c:auto val="1"/>
        <c:lblOffset val="100"/>
        <c:baseTimeUnit val="years"/>
      </c:dateAx>
      <c:valAx>
        <c:axId val="4791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1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27-4CAF-B0F9-DF6AB0AB79BC}"/>
            </c:ext>
          </c:extLst>
        </c:ser>
        <c:dLbls>
          <c:showLegendKey val="0"/>
          <c:showVal val="0"/>
          <c:showCatName val="0"/>
          <c:showSerName val="0"/>
          <c:showPercent val="0"/>
          <c:showBubbleSize val="0"/>
        </c:dLbls>
        <c:gapWidth val="150"/>
        <c:axId val="479117760"/>
        <c:axId val="4791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27-4CAF-B0F9-DF6AB0AB79BC}"/>
            </c:ext>
          </c:extLst>
        </c:ser>
        <c:dLbls>
          <c:showLegendKey val="0"/>
          <c:showVal val="0"/>
          <c:showCatName val="0"/>
          <c:showSerName val="0"/>
          <c:showPercent val="0"/>
          <c:showBubbleSize val="0"/>
        </c:dLbls>
        <c:marker val="1"/>
        <c:smooth val="0"/>
        <c:axId val="479117760"/>
        <c:axId val="479120896"/>
      </c:lineChart>
      <c:dateAx>
        <c:axId val="479117760"/>
        <c:scaling>
          <c:orientation val="minMax"/>
        </c:scaling>
        <c:delete val="1"/>
        <c:axPos val="b"/>
        <c:numFmt formatCode="ge" sourceLinked="1"/>
        <c:majorTickMark val="none"/>
        <c:minorTickMark val="none"/>
        <c:tickLblPos val="none"/>
        <c:crossAx val="479120896"/>
        <c:crosses val="autoZero"/>
        <c:auto val="1"/>
        <c:lblOffset val="100"/>
        <c:baseTimeUnit val="years"/>
      </c:dateAx>
      <c:valAx>
        <c:axId val="4791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51-40D8-A0CB-9998D1EE6854}"/>
            </c:ext>
          </c:extLst>
        </c:ser>
        <c:dLbls>
          <c:showLegendKey val="0"/>
          <c:showVal val="0"/>
          <c:showCatName val="0"/>
          <c:showSerName val="0"/>
          <c:showPercent val="0"/>
          <c:showBubbleSize val="0"/>
        </c:dLbls>
        <c:gapWidth val="150"/>
        <c:axId val="479116192"/>
        <c:axId val="47911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51-40D8-A0CB-9998D1EE6854}"/>
            </c:ext>
          </c:extLst>
        </c:ser>
        <c:dLbls>
          <c:showLegendKey val="0"/>
          <c:showVal val="0"/>
          <c:showCatName val="0"/>
          <c:showSerName val="0"/>
          <c:showPercent val="0"/>
          <c:showBubbleSize val="0"/>
        </c:dLbls>
        <c:marker val="1"/>
        <c:smooth val="0"/>
        <c:axId val="479116192"/>
        <c:axId val="479116584"/>
      </c:lineChart>
      <c:dateAx>
        <c:axId val="479116192"/>
        <c:scaling>
          <c:orientation val="minMax"/>
        </c:scaling>
        <c:delete val="1"/>
        <c:axPos val="b"/>
        <c:numFmt formatCode="ge" sourceLinked="1"/>
        <c:majorTickMark val="none"/>
        <c:minorTickMark val="none"/>
        <c:tickLblPos val="none"/>
        <c:crossAx val="479116584"/>
        <c:crosses val="autoZero"/>
        <c:auto val="1"/>
        <c:lblOffset val="100"/>
        <c:baseTimeUnit val="years"/>
      </c:dateAx>
      <c:valAx>
        <c:axId val="47911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F0-4125-8D4B-3BBBAD6D31D8}"/>
            </c:ext>
          </c:extLst>
        </c:ser>
        <c:dLbls>
          <c:showLegendKey val="0"/>
          <c:showVal val="0"/>
          <c:showCatName val="0"/>
          <c:showSerName val="0"/>
          <c:showPercent val="0"/>
          <c:showBubbleSize val="0"/>
        </c:dLbls>
        <c:gapWidth val="150"/>
        <c:axId val="479778856"/>
        <c:axId val="47978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F0-4125-8D4B-3BBBAD6D31D8}"/>
            </c:ext>
          </c:extLst>
        </c:ser>
        <c:dLbls>
          <c:showLegendKey val="0"/>
          <c:showVal val="0"/>
          <c:showCatName val="0"/>
          <c:showSerName val="0"/>
          <c:showPercent val="0"/>
          <c:showBubbleSize val="0"/>
        </c:dLbls>
        <c:marker val="1"/>
        <c:smooth val="0"/>
        <c:axId val="479778856"/>
        <c:axId val="479785128"/>
      </c:lineChart>
      <c:dateAx>
        <c:axId val="479778856"/>
        <c:scaling>
          <c:orientation val="minMax"/>
        </c:scaling>
        <c:delete val="1"/>
        <c:axPos val="b"/>
        <c:numFmt formatCode="ge" sourceLinked="1"/>
        <c:majorTickMark val="none"/>
        <c:minorTickMark val="none"/>
        <c:tickLblPos val="none"/>
        <c:crossAx val="479785128"/>
        <c:crosses val="autoZero"/>
        <c:auto val="1"/>
        <c:lblOffset val="100"/>
        <c:baseTimeUnit val="years"/>
      </c:dateAx>
      <c:valAx>
        <c:axId val="47978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60-41A2-A779-5EB2A05EA375}"/>
            </c:ext>
          </c:extLst>
        </c:ser>
        <c:dLbls>
          <c:showLegendKey val="0"/>
          <c:showVal val="0"/>
          <c:showCatName val="0"/>
          <c:showSerName val="0"/>
          <c:showPercent val="0"/>
          <c:showBubbleSize val="0"/>
        </c:dLbls>
        <c:gapWidth val="150"/>
        <c:axId val="479784344"/>
        <c:axId val="47977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B160-41A2-A779-5EB2A05EA375}"/>
            </c:ext>
          </c:extLst>
        </c:ser>
        <c:dLbls>
          <c:showLegendKey val="0"/>
          <c:showVal val="0"/>
          <c:showCatName val="0"/>
          <c:showSerName val="0"/>
          <c:showPercent val="0"/>
          <c:showBubbleSize val="0"/>
        </c:dLbls>
        <c:marker val="1"/>
        <c:smooth val="0"/>
        <c:axId val="479784344"/>
        <c:axId val="479778464"/>
      </c:lineChart>
      <c:dateAx>
        <c:axId val="479784344"/>
        <c:scaling>
          <c:orientation val="minMax"/>
        </c:scaling>
        <c:delete val="1"/>
        <c:axPos val="b"/>
        <c:numFmt formatCode="ge" sourceLinked="1"/>
        <c:majorTickMark val="none"/>
        <c:minorTickMark val="none"/>
        <c:tickLblPos val="none"/>
        <c:crossAx val="479778464"/>
        <c:crosses val="autoZero"/>
        <c:auto val="1"/>
        <c:lblOffset val="100"/>
        <c:baseTimeUnit val="years"/>
      </c:dateAx>
      <c:valAx>
        <c:axId val="4797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8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35.299999999999997</c:v>
                </c:pt>
                <c:pt idx="1">
                  <c:v>45.72</c:v>
                </c:pt>
                <c:pt idx="2">
                  <c:v>26.2</c:v>
                </c:pt>
                <c:pt idx="3">
                  <c:v>42.45</c:v>
                </c:pt>
                <c:pt idx="4">
                  <c:v>68.12</c:v>
                </c:pt>
              </c:numCache>
            </c:numRef>
          </c:val>
          <c:extLst xmlns:c16r2="http://schemas.microsoft.com/office/drawing/2015/06/chart">
            <c:ext xmlns:c16="http://schemas.microsoft.com/office/drawing/2014/chart" uri="{C3380CC4-5D6E-409C-BE32-E72D297353CC}">
              <c16:uniqueId val="{00000000-8B6E-47D0-AC1E-37554B4AE1DA}"/>
            </c:ext>
          </c:extLst>
        </c:ser>
        <c:dLbls>
          <c:showLegendKey val="0"/>
          <c:showVal val="0"/>
          <c:showCatName val="0"/>
          <c:showSerName val="0"/>
          <c:showPercent val="0"/>
          <c:showBubbleSize val="0"/>
        </c:dLbls>
        <c:gapWidth val="150"/>
        <c:axId val="479781992"/>
        <c:axId val="47978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8B6E-47D0-AC1E-37554B4AE1DA}"/>
            </c:ext>
          </c:extLst>
        </c:ser>
        <c:dLbls>
          <c:showLegendKey val="0"/>
          <c:showVal val="0"/>
          <c:showCatName val="0"/>
          <c:showSerName val="0"/>
          <c:showPercent val="0"/>
          <c:showBubbleSize val="0"/>
        </c:dLbls>
        <c:marker val="1"/>
        <c:smooth val="0"/>
        <c:axId val="479781992"/>
        <c:axId val="479785520"/>
      </c:lineChart>
      <c:dateAx>
        <c:axId val="479781992"/>
        <c:scaling>
          <c:orientation val="minMax"/>
        </c:scaling>
        <c:delete val="1"/>
        <c:axPos val="b"/>
        <c:numFmt formatCode="ge" sourceLinked="1"/>
        <c:majorTickMark val="none"/>
        <c:minorTickMark val="none"/>
        <c:tickLblPos val="none"/>
        <c:crossAx val="479785520"/>
        <c:crosses val="autoZero"/>
        <c:auto val="1"/>
        <c:lblOffset val="100"/>
        <c:baseTimeUnit val="years"/>
      </c:dateAx>
      <c:valAx>
        <c:axId val="4797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483.23</c:v>
                </c:pt>
                <c:pt idx="1">
                  <c:v>364.35</c:v>
                </c:pt>
                <c:pt idx="2">
                  <c:v>632.91</c:v>
                </c:pt>
                <c:pt idx="3">
                  <c:v>394.3</c:v>
                </c:pt>
                <c:pt idx="4">
                  <c:v>247.84</c:v>
                </c:pt>
              </c:numCache>
            </c:numRef>
          </c:val>
          <c:extLst xmlns:c16r2="http://schemas.microsoft.com/office/drawing/2015/06/chart">
            <c:ext xmlns:c16="http://schemas.microsoft.com/office/drawing/2014/chart" uri="{C3380CC4-5D6E-409C-BE32-E72D297353CC}">
              <c16:uniqueId val="{00000000-E791-4FA2-BD91-EE3ED483FE52}"/>
            </c:ext>
          </c:extLst>
        </c:ser>
        <c:dLbls>
          <c:showLegendKey val="0"/>
          <c:showVal val="0"/>
          <c:showCatName val="0"/>
          <c:showSerName val="0"/>
          <c:showPercent val="0"/>
          <c:showBubbleSize val="0"/>
        </c:dLbls>
        <c:gapWidth val="150"/>
        <c:axId val="479782776"/>
        <c:axId val="47977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E791-4FA2-BD91-EE3ED483FE52}"/>
            </c:ext>
          </c:extLst>
        </c:ser>
        <c:dLbls>
          <c:showLegendKey val="0"/>
          <c:showVal val="0"/>
          <c:showCatName val="0"/>
          <c:showSerName val="0"/>
          <c:showPercent val="0"/>
          <c:showBubbleSize val="0"/>
        </c:dLbls>
        <c:marker val="1"/>
        <c:smooth val="0"/>
        <c:axId val="479782776"/>
        <c:axId val="479779640"/>
      </c:lineChart>
      <c:dateAx>
        <c:axId val="479782776"/>
        <c:scaling>
          <c:orientation val="minMax"/>
        </c:scaling>
        <c:delete val="1"/>
        <c:axPos val="b"/>
        <c:numFmt formatCode="ge" sourceLinked="1"/>
        <c:majorTickMark val="none"/>
        <c:minorTickMark val="none"/>
        <c:tickLblPos val="none"/>
        <c:crossAx val="479779640"/>
        <c:crosses val="autoZero"/>
        <c:auto val="1"/>
        <c:lblOffset val="100"/>
        <c:baseTimeUnit val="years"/>
      </c:dateAx>
      <c:valAx>
        <c:axId val="47977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67" zoomScaleNormal="100" workbookViewId="0">
      <selection activeCell="BJ93" sqref="BJ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南部町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f>データ!S6</f>
        <v>18599</v>
      </c>
      <c r="AM8" s="49"/>
      <c r="AN8" s="49"/>
      <c r="AO8" s="49"/>
      <c r="AP8" s="49"/>
      <c r="AQ8" s="49"/>
      <c r="AR8" s="49"/>
      <c r="AS8" s="49"/>
      <c r="AT8" s="44">
        <f>データ!T6</f>
        <v>153.12</v>
      </c>
      <c r="AU8" s="44"/>
      <c r="AV8" s="44"/>
      <c r="AW8" s="44"/>
      <c r="AX8" s="44"/>
      <c r="AY8" s="44"/>
      <c r="AZ8" s="44"/>
      <c r="BA8" s="44"/>
      <c r="BB8" s="44">
        <f>データ!U6</f>
        <v>121.47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11.76</v>
      </c>
      <c r="Q10" s="44"/>
      <c r="R10" s="44"/>
      <c r="S10" s="44"/>
      <c r="T10" s="44"/>
      <c r="U10" s="44"/>
      <c r="V10" s="44"/>
      <c r="W10" s="44">
        <f>データ!Q6</f>
        <v>114.44</v>
      </c>
      <c r="X10" s="44"/>
      <c r="Y10" s="44"/>
      <c r="Z10" s="44"/>
      <c r="AA10" s="44"/>
      <c r="AB10" s="44"/>
      <c r="AC10" s="44"/>
      <c r="AD10" s="49">
        <f>データ!R6</f>
        <v>3110</v>
      </c>
      <c r="AE10" s="49"/>
      <c r="AF10" s="49"/>
      <c r="AG10" s="49"/>
      <c r="AH10" s="49"/>
      <c r="AI10" s="49"/>
      <c r="AJ10" s="49"/>
      <c r="AK10" s="2"/>
      <c r="AL10" s="49">
        <f>データ!V6</f>
        <v>2175</v>
      </c>
      <c r="AM10" s="49"/>
      <c r="AN10" s="49"/>
      <c r="AO10" s="49"/>
      <c r="AP10" s="49"/>
      <c r="AQ10" s="49"/>
      <c r="AR10" s="49"/>
      <c r="AS10" s="49"/>
      <c r="AT10" s="44">
        <f>データ!W6</f>
        <v>1.1499999999999999</v>
      </c>
      <c r="AU10" s="44"/>
      <c r="AV10" s="44"/>
      <c r="AW10" s="44"/>
      <c r="AX10" s="44"/>
      <c r="AY10" s="44"/>
      <c r="AZ10" s="44"/>
      <c r="BA10" s="44"/>
      <c r="BB10" s="44">
        <f>データ!X6</f>
        <v>1891.3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hvwsFJm20DK96h4Unk9oq6A4O78smPUOsIV2qUb5M2Zvk15t7vGYxw/BpMmxMlikBVta6XyDz2+99XEyR2xm0A==" saltValue="Zr4Vhl+X3zb34JO5t4Dy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24457</v>
      </c>
      <c r="D6" s="32">
        <f t="shared" si="3"/>
        <v>47</v>
      </c>
      <c r="E6" s="32">
        <f t="shared" si="3"/>
        <v>17</v>
      </c>
      <c r="F6" s="32">
        <f t="shared" si="3"/>
        <v>1</v>
      </c>
      <c r="G6" s="32">
        <f t="shared" si="3"/>
        <v>0</v>
      </c>
      <c r="H6" s="32" t="str">
        <f t="shared" si="3"/>
        <v>青森県　南部町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11.76</v>
      </c>
      <c r="Q6" s="33">
        <f t="shared" si="3"/>
        <v>114.44</v>
      </c>
      <c r="R6" s="33">
        <f t="shared" si="3"/>
        <v>3110</v>
      </c>
      <c r="S6" s="33">
        <f t="shared" si="3"/>
        <v>18599</v>
      </c>
      <c r="T6" s="33">
        <f t="shared" si="3"/>
        <v>153.12</v>
      </c>
      <c r="U6" s="33">
        <f t="shared" si="3"/>
        <v>121.47</v>
      </c>
      <c r="V6" s="33">
        <f t="shared" si="3"/>
        <v>2175</v>
      </c>
      <c r="W6" s="33">
        <f t="shared" si="3"/>
        <v>1.1499999999999999</v>
      </c>
      <c r="X6" s="33">
        <f t="shared" si="3"/>
        <v>1891.3</v>
      </c>
      <c r="Y6" s="34">
        <f>IF(Y7="",NA(),Y7)</f>
        <v>81.11</v>
      </c>
      <c r="Z6" s="34">
        <f t="shared" ref="Z6:AH6" si="4">IF(Z7="",NA(),Z7)</f>
        <v>88.13</v>
      </c>
      <c r="AA6" s="34">
        <f t="shared" si="4"/>
        <v>67.52</v>
      </c>
      <c r="AB6" s="34">
        <f t="shared" si="4"/>
        <v>54.6</v>
      </c>
      <c r="AC6" s="34">
        <f t="shared" si="4"/>
        <v>105.16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1826.49</v>
      </c>
      <c r="BL6" s="34">
        <f t="shared" si="7"/>
        <v>1696.96</v>
      </c>
      <c r="BM6" s="34">
        <f t="shared" si="7"/>
        <v>1824.34</v>
      </c>
      <c r="BN6" s="34">
        <f t="shared" si="7"/>
        <v>1604.64</v>
      </c>
      <c r="BO6" s="34">
        <f t="shared" si="7"/>
        <v>1217.7</v>
      </c>
      <c r="BP6" s="33" t="str">
        <f>IF(BP7="","",IF(BP7="-","【-】","【"&amp;SUBSTITUTE(TEXT(BP7,"#,##0.00"),"-","△")&amp;"】"))</f>
        <v>【707.33】</v>
      </c>
      <c r="BQ6" s="34">
        <f>IF(BQ7="",NA(),BQ7)</f>
        <v>35.299999999999997</v>
      </c>
      <c r="BR6" s="34">
        <f t="shared" ref="BR6:BZ6" si="8">IF(BR7="",NA(),BR7)</f>
        <v>45.72</v>
      </c>
      <c r="BS6" s="34">
        <f t="shared" si="8"/>
        <v>26.2</v>
      </c>
      <c r="BT6" s="34">
        <f t="shared" si="8"/>
        <v>42.45</v>
      </c>
      <c r="BU6" s="34">
        <f t="shared" si="8"/>
        <v>68.12</v>
      </c>
      <c r="BV6" s="34">
        <f t="shared" si="8"/>
        <v>48</v>
      </c>
      <c r="BW6" s="34">
        <f t="shared" si="8"/>
        <v>47.23</v>
      </c>
      <c r="BX6" s="34">
        <f t="shared" si="8"/>
        <v>54.16</v>
      </c>
      <c r="BY6" s="34">
        <f t="shared" si="8"/>
        <v>60.01</v>
      </c>
      <c r="BZ6" s="34">
        <f t="shared" si="8"/>
        <v>66.680000000000007</v>
      </c>
      <c r="CA6" s="33" t="str">
        <f>IF(CA7="","",IF(CA7="-","【-】","【"&amp;SUBSTITUTE(TEXT(CA7,"#,##0.00"),"-","△")&amp;"】"))</f>
        <v>【101.26】</v>
      </c>
      <c r="CB6" s="34">
        <f>IF(CB7="",NA(),CB7)</f>
        <v>483.23</v>
      </c>
      <c r="CC6" s="34">
        <f t="shared" ref="CC6:CK6" si="9">IF(CC7="",NA(),CC7)</f>
        <v>364.35</v>
      </c>
      <c r="CD6" s="34">
        <f t="shared" si="9"/>
        <v>632.91</v>
      </c>
      <c r="CE6" s="34">
        <f t="shared" si="9"/>
        <v>394.3</v>
      </c>
      <c r="CF6" s="34">
        <f t="shared" si="9"/>
        <v>247.84</v>
      </c>
      <c r="CG6" s="34">
        <f t="shared" si="9"/>
        <v>334.37</v>
      </c>
      <c r="CH6" s="34">
        <f t="shared" si="9"/>
        <v>351.41</v>
      </c>
      <c r="CI6" s="34">
        <f t="shared" si="9"/>
        <v>307.56</v>
      </c>
      <c r="CJ6" s="34">
        <f t="shared" si="9"/>
        <v>277.67</v>
      </c>
      <c r="CK6" s="34">
        <f t="shared" si="9"/>
        <v>260.11</v>
      </c>
      <c r="CL6" s="33" t="str">
        <f>IF(CL7="","",IF(CL7="-","【-】","【"&amp;SUBSTITUTE(TEXT(CL7,"#,##0.00"),"-","△")&amp;"】"))</f>
        <v>【136.39】</v>
      </c>
      <c r="CM6" s="34">
        <f>IF(CM7="",NA(),CM7)</f>
        <v>14.16</v>
      </c>
      <c r="CN6" s="34">
        <f t="shared" ref="CN6:CV6" si="10">IF(CN7="",NA(),CN7)</f>
        <v>16.71</v>
      </c>
      <c r="CO6" s="34">
        <f t="shared" si="10"/>
        <v>21.81</v>
      </c>
      <c r="CP6" s="34">
        <f t="shared" si="10"/>
        <v>29.46</v>
      </c>
      <c r="CQ6" s="34" t="str">
        <f t="shared" si="10"/>
        <v>-</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18.489999999999998</v>
      </c>
      <c r="CY6" s="34">
        <f t="shared" ref="CY6:DG6" si="11">IF(CY7="",NA(),CY7)</f>
        <v>20.39</v>
      </c>
      <c r="CZ6" s="34">
        <f t="shared" si="11"/>
        <v>22.25</v>
      </c>
      <c r="DA6" s="34">
        <f t="shared" si="11"/>
        <v>23.1</v>
      </c>
      <c r="DB6" s="34">
        <f t="shared" si="11"/>
        <v>23.49</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24457</v>
      </c>
      <c r="D7" s="36">
        <v>47</v>
      </c>
      <c r="E7" s="36">
        <v>17</v>
      </c>
      <c r="F7" s="36">
        <v>1</v>
      </c>
      <c r="G7" s="36">
        <v>0</v>
      </c>
      <c r="H7" s="36" t="s">
        <v>110</v>
      </c>
      <c r="I7" s="36" t="s">
        <v>111</v>
      </c>
      <c r="J7" s="36" t="s">
        <v>112</v>
      </c>
      <c r="K7" s="36" t="s">
        <v>113</v>
      </c>
      <c r="L7" s="36" t="s">
        <v>114</v>
      </c>
      <c r="M7" s="36" t="s">
        <v>115</v>
      </c>
      <c r="N7" s="37" t="s">
        <v>116</v>
      </c>
      <c r="O7" s="37" t="s">
        <v>117</v>
      </c>
      <c r="P7" s="37">
        <v>11.76</v>
      </c>
      <c r="Q7" s="37">
        <v>114.44</v>
      </c>
      <c r="R7" s="37">
        <v>3110</v>
      </c>
      <c r="S7" s="37">
        <v>18599</v>
      </c>
      <c r="T7" s="37">
        <v>153.12</v>
      </c>
      <c r="U7" s="37">
        <v>121.47</v>
      </c>
      <c r="V7" s="37">
        <v>2175</v>
      </c>
      <c r="W7" s="37">
        <v>1.1499999999999999</v>
      </c>
      <c r="X7" s="37">
        <v>1891.3</v>
      </c>
      <c r="Y7" s="37">
        <v>81.11</v>
      </c>
      <c r="Z7" s="37">
        <v>88.13</v>
      </c>
      <c r="AA7" s="37">
        <v>67.52</v>
      </c>
      <c r="AB7" s="37">
        <v>54.6</v>
      </c>
      <c r="AC7" s="37">
        <v>105.16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1826.49</v>
      </c>
      <c r="BL7" s="37">
        <v>1696.96</v>
      </c>
      <c r="BM7" s="37">
        <v>1824.34</v>
      </c>
      <c r="BN7" s="37">
        <v>1604.64</v>
      </c>
      <c r="BO7" s="37">
        <v>1217.7</v>
      </c>
      <c r="BP7" s="37">
        <v>707.33</v>
      </c>
      <c r="BQ7" s="37">
        <v>35.299999999999997</v>
      </c>
      <c r="BR7" s="37">
        <v>45.72</v>
      </c>
      <c r="BS7" s="37">
        <v>26.2</v>
      </c>
      <c r="BT7" s="37">
        <v>42.45</v>
      </c>
      <c r="BU7" s="37">
        <v>68.12</v>
      </c>
      <c r="BV7" s="37">
        <v>48</v>
      </c>
      <c r="BW7" s="37">
        <v>47.23</v>
      </c>
      <c r="BX7" s="37">
        <v>54.16</v>
      </c>
      <c r="BY7" s="37">
        <v>60.01</v>
      </c>
      <c r="BZ7" s="37">
        <v>66.680000000000007</v>
      </c>
      <c r="CA7" s="37">
        <v>101.26</v>
      </c>
      <c r="CB7" s="37">
        <v>483.23</v>
      </c>
      <c r="CC7" s="37">
        <v>364.35</v>
      </c>
      <c r="CD7" s="37">
        <v>632.91</v>
      </c>
      <c r="CE7" s="37">
        <v>394.3</v>
      </c>
      <c r="CF7" s="37">
        <v>247.84</v>
      </c>
      <c r="CG7" s="37">
        <v>334.37</v>
      </c>
      <c r="CH7" s="37">
        <v>351.41</v>
      </c>
      <c r="CI7" s="37">
        <v>307.56</v>
      </c>
      <c r="CJ7" s="37">
        <v>277.67</v>
      </c>
      <c r="CK7" s="37">
        <v>260.11</v>
      </c>
      <c r="CL7" s="37">
        <v>136.38999999999999</v>
      </c>
      <c r="CM7" s="37">
        <v>14.16</v>
      </c>
      <c r="CN7" s="37">
        <v>16.71</v>
      </c>
      <c r="CO7" s="37">
        <v>21.81</v>
      </c>
      <c r="CP7" s="37">
        <v>29.46</v>
      </c>
      <c r="CQ7" s="37" t="s">
        <v>116</v>
      </c>
      <c r="CR7" s="37">
        <v>40.71</v>
      </c>
      <c r="CS7" s="37">
        <v>43.53</v>
      </c>
      <c r="CT7" s="37">
        <v>39.869999999999997</v>
      </c>
      <c r="CU7" s="37">
        <v>41.28</v>
      </c>
      <c r="CV7" s="37">
        <v>41.45</v>
      </c>
      <c r="CW7" s="37">
        <v>60.13</v>
      </c>
      <c r="CX7" s="37">
        <v>18.489999999999998</v>
      </c>
      <c r="CY7" s="37">
        <v>20.39</v>
      </c>
      <c r="CZ7" s="37">
        <v>22.25</v>
      </c>
      <c r="DA7" s="37">
        <v>23.1</v>
      </c>
      <c r="DB7" s="37">
        <v>23.49</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201503</cp:lastModifiedBy>
  <cp:lastPrinted>2019-01-29T01:16:05Z</cp:lastPrinted>
  <dcterms:created xsi:type="dcterms:W3CDTF">2018-12-03T08:59:04Z</dcterms:created>
  <dcterms:modified xsi:type="dcterms:W3CDTF">2019-01-29T01:28:55Z</dcterms:modified>
  <cp:category/>
</cp:coreProperties>
</file>