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非適用\02_下水道事業\19大鰐町\"/>
    </mc:Choice>
  </mc:AlternateContent>
  <workbookProtection workbookAlgorithmName="SHA-512" workbookHashValue="2Jtc8af03DeR/s17nwPy1Fx1VuTK8vp9rsLlcQqrdWp4d869Sfms7mgKN4JpfqIHNBpJ5+45HIobVtQs4TeMZw==" workbookSaltValue="mpC/GmP0RfTIzT9OR9Niqg==" workbookSpinCount="100000" lockStructure="1"/>
  <bookViews>
    <workbookView xWindow="0" yWindow="0" windowWidth="20490" windowHeight="6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<sst xmlns="http://schemas.openxmlformats.org/spreadsheetml/2006/main" count="251" uniqueCount="126">
  <si>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</si>
  <si>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</si>
  <si>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</si>
  <si>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</si>
  <si>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</si>
  <si>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</si>
  <si>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</si>
  <si>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</si>
  <si>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</si>
  <si>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</si>
  <si>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</si>
  <si>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</si>
  <si>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</si>
  <si>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</si>
  <si>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</si>
  <si>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</si>
  <si>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</si>
  <si>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</si>
  <si>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</si>
  <si>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</si>
  <si>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</si>
  <si>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</si>
  <si>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</si>
  <si>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</si>
  <si>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</si>
  <si>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</si>
  <si>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</si>
  <si>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</si>
  <si>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</si>
  <si>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</si>
  <si>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</si>
  <si>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</si>
  <si>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</si>
  <si>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</si>
  <si>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</si>
  <si>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</si>
  <si>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</si>
  <si>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</si>
  <si>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</si>
  <si>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</si>
  <si>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</si>
  <si>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</si>
  <si>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</si>
  <si>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</si>
  <si>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</si>
  <si>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</si>
  <si>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</si>
  <si>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</si>
  <si>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</si>
  <si>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</si>
  <si>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</si>
  <si>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</si>
  <si>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</si>
  <si>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</si>
  <si>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</si>
  <si>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</si>
  <si>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</si>
  <si>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</si>
  <si>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</si>
  <si>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</si>
  <si>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</si>
  <si>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</si>
  <si>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</si>
  <si>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</si>
  <si>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</si>
  <si>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</si>
  <si>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</si>
  <si>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</si>
  <si>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</si>
  <si>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</si>
  <si>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</si>
  <si>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</si>
  <si>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</si>
  <si>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</si>
  <si>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</si>
  <si>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</si>
  <si>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</si>
  <si>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</si>
  <si>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</si>
  <si>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</si>
  <si>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</si>
  <si>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</si>
  <si>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</si>
  <si>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</si>
  <si>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</si>
  <si>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</si>
  <si>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</si>
  <si>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</si>
  <si>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</si>
  <si>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</si>
  <si>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</si>
  <si>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</si>
  <si>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</si>
  <si>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</si>
  <si>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</si>
  <si>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</si>
  <si>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</si>
  <si>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</si>
  <si>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</si>
  <si>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</si>
  <si>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</si>
  <si>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</si>
  <si>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</si>
  <si>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</si>
  <si>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</si>
  <si>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</si>
  <si>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</si>
  <si>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</si>
  <si>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</si>
  <si>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</si>
  <si>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</si>
  <si>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</si>
  <si>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</si>
  <si>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</si>
  <si>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</si>
  <si>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</si>
  <si>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</si>
  <si>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</si>
  <si>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</si>
  <si>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</si>
  <si>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</si>
  <si>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</si>
  <si>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</si>
  <si>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平成18年度から事業に着手しており、直近で耐用年数を経過するものはないが、付帯施設の修繕費が増加傾向にあるため、適切な維持管理が必要である。</t>
    <rPh sb="1" eb="3">
      <t>ヘイセイ</t>
    </rPh>
    <rPh sb="5" eb="6">
      <t>ネン</t>
    </rPh>
    <rPh sb="6" eb="7">
      <t>ド</t>
    </rPh>
    <rPh sb="9" eb="11">
      <t>ジギョウ</t>
    </rPh>
    <rPh sb="12" eb="14">
      <t>チャクシュ</t>
    </rPh>
    <rPh sb="19" eb="21">
      <t>チョッキン</t>
    </rPh>
    <rPh sb="22" eb="24">
      <t>タイヨウ</t>
    </rPh>
    <rPh sb="24" eb="26">
      <t>ネンスウ</t>
    </rPh>
    <rPh sb="27" eb="29">
      <t>ケイカ</t>
    </rPh>
    <rPh sb="38" eb="40">
      <t>フタイ</t>
    </rPh>
    <rPh sb="40" eb="42">
      <t>シセツ</t>
    </rPh>
    <rPh sb="43" eb="45">
      <t>シュウゼン</t>
    </rPh>
    <rPh sb="45" eb="46">
      <t>ヒ</t>
    </rPh>
    <rPh sb="47" eb="49">
      <t>ゾウカ</t>
    </rPh>
    <rPh sb="49" eb="51">
      <t>ケイコウ</t>
    </rPh>
    <rPh sb="57" eb="59">
      <t>テキセツ</t>
    </rPh>
    <rPh sb="60" eb="62">
      <t>イジ</t>
    </rPh>
    <rPh sb="62" eb="64">
      <t>カンリ</t>
    </rPh>
    <rPh sb="65" eb="67">
      <t>ヒツヨウ</t>
    </rPh>
    <phoneticPr fontId="4"/>
  </si>
  <si>
    <t>　浄化槽の整備区域では、公共下水道に比べ高齢化が顕著であるため、浄化槽の普及促進が課題である。また、引き続き維持管理費用の削減に努め、健全な経営をする。</t>
    <rPh sb="1" eb="4">
      <t>ジョウカソウ</t>
    </rPh>
    <rPh sb="5" eb="7">
      <t>セイビ</t>
    </rPh>
    <rPh sb="7" eb="9">
      <t>クイキ</t>
    </rPh>
    <rPh sb="12" eb="14">
      <t>コウキョウ</t>
    </rPh>
    <rPh sb="14" eb="17">
      <t>ゲスイドウ</t>
    </rPh>
    <rPh sb="18" eb="19">
      <t>クラ</t>
    </rPh>
    <rPh sb="20" eb="23">
      <t>コウレイカ</t>
    </rPh>
    <rPh sb="24" eb="26">
      <t>ケンチョ</t>
    </rPh>
    <rPh sb="32" eb="35">
      <t>ジョウカソウ</t>
    </rPh>
    <rPh sb="36" eb="38">
      <t>フキュウ</t>
    </rPh>
    <rPh sb="38" eb="40">
      <t>ソクシン</t>
    </rPh>
    <rPh sb="41" eb="43">
      <t>カダイ</t>
    </rPh>
    <rPh sb="50" eb="51">
      <t>ヒ</t>
    </rPh>
    <rPh sb="52" eb="53">
      <t>ツヅ</t>
    </rPh>
    <rPh sb="54" eb="56">
      <t>イジ</t>
    </rPh>
    <rPh sb="56" eb="58">
      <t>カンリ</t>
    </rPh>
    <rPh sb="58" eb="60">
      <t>ヒヨウ</t>
    </rPh>
    <rPh sb="61" eb="63">
      <t>サクゲン</t>
    </rPh>
    <rPh sb="64" eb="65">
      <t>ツト</t>
    </rPh>
    <rPh sb="67" eb="69">
      <t>ケンゼン</t>
    </rPh>
    <rPh sb="70" eb="72">
      <t>ケイエイ</t>
    </rPh>
    <phoneticPr fontId="4"/>
  </si>
  <si>
    <t>　収益的収支比率は会計規模が小さいため変動しやすい傾向にあるが、近年は償還金の高止まりの影響で減少傾向にある。比率としては100％を超えており、経費回収率も増加したことから、今後も引き続き費用削減等徹底し、健全な経営に努める。
　企業債残高対事業規模比率は今後も浄化槽整備を計画しているため、増加する見込である。
　水洗化率は100％を維持しており、年間有収水量を確保できていることから汚水処理原価も類似団体と比較し減少したと考えられる。</t>
    <rPh sb="1" eb="3">
      <t>シュウエキ</t>
    </rPh>
    <rPh sb="3" eb="4">
      <t>テキ</t>
    </rPh>
    <rPh sb="4" eb="6">
      <t>シュウシ</t>
    </rPh>
    <rPh sb="6" eb="8">
      <t>ヒリツ</t>
    </rPh>
    <rPh sb="9" eb="11">
      <t>カイケイ</t>
    </rPh>
    <rPh sb="11" eb="13">
      <t>キボ</t>
    </rPh>
    <rPh sb="14" eb="15">
      <t>チイ</t>
    </rPh>
    <rPh sb="19" eb="21">
      <t>ヘンドウ</t>
    </rPh>
    <rPh sb="25" eb="27">
      <t>ケイコウ</t>
    </rPh>
    <rPh sb="32" eb="34">
      <t>キンネン</t>
    </rPh>
    <rPh sb="35" eb="38">
      <t>ショウカンキン</t>
    </rPh>
    <rPh sb="39" eb="41">
      <t>タカド</t>
    </rPh>
    <rPh sb="44" eb="46">
      <t>エイキョウ</t>
    </rPh>
    <rPh sb="47" eb="49">
      <t>ゲンショウ</t>
    </rPh>
    <rPh sb="49" eb="51">
      <t>ケイコウ</t>
    </rPh>
    <rPh sb="55" eb="57">
      <t>ヒリツ</t>
    </rPh>
    <rPh sb="66" eb="67">
      <t>コ</t>
    </rPh>
    <rPh sb="72" eb="74">
      <t>ケイヒ</t>
    </rPh>
    <rPh sb="74" eb="76">
      <t>カイシュウ</t>
    </rPh>
    <rPh sb="76" eb="77">
      <t>リツ</t>
    </rPh>
    <rPh sb="78" eb="80">
      <t>ゾウカ</t>
    </rPh>
    <rPh sb="87" eb="89">
      <t>コンゴ</t>
    </rPh>
    <rPh sb="90" eb="91">
      <t>ヒ</t>
    </rPh>
    <rPh sb="92" eb="93">
      <t>ツヅ</t>
    </rPh>
    <rPh sb="94" eb="96">
      <t>ヒヨウ</t>
    </rPh>
    <rPh sb="96" eb="98">
      <t>サクゲン</t>
    </rPh>
    <rPh sb="98" eb="99">
      <t>トウ</t>
    </rPh>
    <rPh sb="99" eb="101">
      <t>テッテイ</t>
    </rPh>
    <rPh sb="103" eb="105">
      <t>ケンゼン</t>
    </rPh>
    <rPh sb="106" eb="108">
      <t>ケイエイ</t>
    </rPh>
    <rPh sb="109" eb="110">
      <t>ツト</t>
    </rPh>
    <rPh sb="158" eb="161">
      <t>スイセンカ</t>
    </rPh>
    <rPh sb="161" eb="162">
      <t>リツ</t>
    </rPh>
    <rPh sb="168" eb="170">
      <t>イジ</t>
    </rPh>
    <rPh sb="175" eb="177">
      <t>ネンカン</t>
    </rPh>
    <rPh sb="177" eb="179">
      <t>ユウシュウ</t>
    </rPh>
    <rPh sb="179" eb="181">
      <t>スイリョウ</t>
    </rPh>
    <rPh sb="182" eb="184">
      <t>カクホ</t>
    </rPh>
    <rPh sb="193" eb="195">
      <t>オスイ</t>
    </rPh>
    <rPh sb="195" eb="197">
      <t>ショリ</t>
    </rPh>
    <rPh sb="197" eb="199">
      <t>ゲンカ</t>
    </rPh>
    <rPh sb="200" eb="202">
      <t>ルイジ</t>
    </rPh>
    <rPh sb="202" eb="204">
      <t>ダンタイ</t>
    </rPh>
    <rPh sb="205" eb="207">
      <t>ヒカク</t>
    </rPh>
    <rPh sb="208" eb="210">
      <t>ゲンショウ</t>
    </rPh>
    <rPh sb="213" eb="21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</si>
</sst>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30-4E37-9435-B0124812C3BC}"/>
            </c:ext>
          </c:extLst>
        </c:ser>
        <c:dLbls>
          <c:showLegendKey val="0"/>
          <c:showVal val="0"/>
          <c:showCatName val="0"/>
          <c:showSerName val="0"/>
          <c:showPercent val="0"/>
          <c:showBubbleSize val="0"/>
        </c:dLbls>
        <c:gapWidth val="150"/>
        <c:axId val="223822248"/>
        <c:axId val="22382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A30-4E37-9435-B0124812C3BC}"/>
            </c:ext>
          </c:extLst>
        </c:ser>
        <c:dLbls>
          <c:showLegendKey val="0"/>
          <c:showVal val="0"/>
          <c:showCatName val="0"/>
          <c:showSerName val="0"/>
          <c:showPercent val="0"/>
          <c:showBubbleSize val="0"/>
        </c:dLbls>
        <c:marker val="1"/>
        <c:smooth val="0"/>
        <c:axId val="223822248"/>
        <c:axId val="223825384"/>
      </c:lineChart>
      <c:dateAx>
        <c:axId val="223822248"/>
        <c:scaling>
          <c:orientation val="minMax"/>
        </c:scaling>
        <c:delete val="1"/>
        <c:axPos val="b"/>
        <c:numFmt formatCode="ge" sourceLinked="1"/>
        <c:majorTickMark val="none"/>
        <c:minorTickMark val="none"/>
        <c:tickLblPos val="none"/>
        <c:crossAx val="223825384"/>
        <c:crosses val="autoZero"/>
        <c:auto val="1"/>
        <c:lblOffset val="100"/>
        <c:baseTimeUnit val="years"/>
      </c:dateAx>
      <c:valAx>
        <c:axId val="22382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2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52.99</c:v>
                </c:pt>
                <c:pt idx="1">
                  <c:v>53.55</c:v>
                </c:pt>
                <c:pt idx="2">
                  <c:v>52.93</c:v>
                </c:pt>
                <c:pt idx="3">
                  <c:v>53.25</c:v>
                </c:pt>
                <c:pt idx="4">
                  <c:v>54.43</c:v>
                </c:pt>
              </c:numCache>
            </c:numRef>
          </c:val>
          <c:extLst xmlns:c16r2="http://schemas.microsoft.com/office/drawing/2015/06/chart">
            <c:ext xmlns:c16="http://schemas.microsoft.com/office/drawing/2014/chart" uri="{C3380CC4-5D6E-409C-BE32-E72D297353CC}">
              <c16:uniqueId val="{00000000-124B-4D64-A917-5D959E778DE1}"/>
            </c:ext>
          </c:extLst>
        </c:ser>
        <c:dLbls>
          <c:showLegendKey val="0"/>
          <c:showVal val="0"/>
          <c:showCatName val="0"/>
          <c:showSerName val="0"/>
          <c:showPercent val="0"/>
          <c:showBubbleSize val="0"/>
        </c:dLbls>
        <c:gapWidth val="150"/>
        <c:axId val="389959920"/>
        <c:axId val="38996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124B-4D64-A917-5D959E778DE1}"/>
            </c:ext>
          </c:extLst>
        </c:ser>
        <c:dLbls>
          <c:showLegendKey val="0"/>
          <c:showVal val="0"/>
          <c:showCatName val="0"/>
          <c:showSerName val="0"/>
          <c:showPercent val="0"/>
          <c:showBubbleSize val="0"/>
        </c:dLbls>
        <c:marker val="1"/>
        <c:smooth val="0"/>
        <c:axId val="389959920"/>
        <c:axId val="389960312"/>
      </c:lineChart>
      <c:dateAx>
        <c:axId val="389959920"/>
        <c:scaling>
          <c:orientation val="minMax"/>
        </c:scaling>
        <c:delete val="1"/>
        <c:axPos val="b"/>
        <c:numFmt formatCode="ge" sourceLinked="1"/>
        <c:majorTickMark val="none"/>
        <c:minorTickMark val="none"/>
        <c:tickLblPos val="none"/>
        <c:crossAx val="389960312"/>
        <c:crosses val="autoZero"/>
        <c:auto val="1"/>
        <c:lblOffset val="100"/>
        <c:baseTimeUnit val="years"/>
      </c:dateAx>
      <c:valAx>
        <c:axId val="38996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5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3F3-4798-80F4-A9A75D910355}"/>
            </c:ext>
          </c:extLst>
        </c:ser>
        <c:dLbls>
          <c:showLegendKey val="0"/>
          <c:showVal val="0"/>
          <c:showCatName val="0"/>
          <c:showSerName val="0"/>
          <c:showPercent val="0"/>
          <c:showBubbleSize val="0"/>
        </c:dLbls>
        <c:gapWidth val="150"/>
        <c:axId val="389961488"/>
        <c:axId val="38996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93F3-4798-80F4-A9A75D910355}"/>
            </c:ext>
          </c:extLst>
        </c:ser>
        <c:dLbls>
          <c:showLegendKey val="0"/>
          <c:showVal val="0"/>
          <c:showCatName val="0"/>
          <c:showSerName val="0"/>
          <c:showPercent val="0"/>
          <c:showBubbleSize val="0"/>
        </c:dLbls>
        <c:marker val="1"/>
        <c:smooth val="0"/>
        <c:axId val="389961488"/>
        <c:axId val="389961880"/>
      </c:lineChart>
      <c:dateAx>
        <c:axId val="389961488"/>
        <c:scaling>
          <c:orientation val="minMax"/>
        </c:scaling>
        <c:delete val="1"/>
        <c:axPos val="b"/>
        <c:numFmt formatCode="ge" sourceLinked="1"/>
        <c:majorTickMark val="none"/>
        <c:minorTickMark val="none"/>
        <c:tickLblPos val="none"/>
        <c:crossAx val="389961880"/>
        <c:crosses val="autoZero"/>
        <c:auto val="1"/>
        <c:lblOffset val="100"/>
        <c:baseTimeUnit val="years"/>
      </c:dateAx>
      <c:valAx>
        <c:axId val="38996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6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126.67</c:v>
                </c:pt>
                <c:pt idx="1">
                  <c:v>124.48</c:v>
                </c:pt>
                <c:pt idx="2">
                  <c:v>119.95</c:v>
                </c:pt>
                <c:pt idx="3">
                  <c:v>120.6</c:v>
                </c:pt>
                <c:pt idx="4">
                  <c:v>112.26</c:v>
                </c:pt>
              </c:numCache>
            </c:numRef>
          </c:val>
          <c:extLst xmlns:c16r2="http://schemas.microsoft.com/office/drawing/2015/06/chart">
            <c:ext xmlns:c16="http://schemas.microsoft.com/office/drawing/2014/chart" uri="{C3380CC4-5D6E-409C-BE32-E72D297353CC}">
              <c16:uniqueId val="{00000000-4126-4AF2-A29F-B4DA678ABAAC}"/>
            </c:ext>
          </c:extLst>
        </c:ser>
        <c:dLbls>
          <c:showLegendKey val="0"/>
          <c:showVal val="0"/>
          <c:showCatName val="0"/>
          <c:showSerName val="0"/>
          <c:showPercent val="0"/>
          <c:showBubbleSize val="0"/>
        </c:dLbls>
        <c:gapWidth val="150"/>
        <c:axId val="396890464"/>
        <c:axId val="39689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26-4AF2-A29F-B4DA678ABAAC}"/>
            </c:ext>
          </c:extLst>
        </c:ser>
        <c:dLbls>
          <c:showLegendKey val="0"/>
          <c:showVal val="0"/>
          <c:showCatName val="0"/>
          <c:showSerName val="0"/>
          <c:showPercent val="0"/>
          <c:showBubbleSize val="0"/>
        </c:dLbls>
        <c:marker val="1"/>
        <c:smooth val="0"/>
        <c:axId val="396890464"/>
        <c:axId val="396890856"/>
      </c:lineChart>
      <c:dateAx>
        <c:axId val="396890464"/>
        <c:scaling>
          <c:orientation val="minMax"/>
        </c:scaling>
        <c:delete val="1"/>
        <c:axPos val="b"/>
        <c:numFmt formatCode="ge" sourceLinked="1"/>
        <c:majorTickMark val="none"/>
        <c:minorTickMark val="none"/>
        <c:tickLblPos val="none"/>
        <c:crossAx val="396890856"/>
        <c:crosses val="autoZero"/>
        <c:auto val="1"/>
        <c:lblOffset val="100"/>
        <c:baseTimeUnit val="years"/>
      </c:dateAx>
      <c:valAx>
        <c:axId val="39689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59-4B51-BC33-876959EBAC54}"/>
            </c:ext>
          </c:extLst>
        </c:ser>
        <c:dLbls>
          <c:showLegendKey val="0"/>
          <c:showVal val="0"/>
          <c:showCatName val="0"/>
          <c:showSerName val="0"/>
          <c:showPercent val="0"/>
          <c:showBubbleSize val="0"/>
        </c:dLbls>
        <c:gapWidth val="150"/>
        <c:axId val="392171760"/>
        <c:axId val="39217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59-4B51-BC33-876959EBAC54}"/>
            </c:ext>
          </c:extLst>
        </c:ser>
        <c:dLbls>
          <c:showLegendKey val="0"/>
          <c:showVal val="0"/>
          <c:showCatName val="0"/>
          <c:showSerName val="0"/>
          <c:showPercent val="0"/>
          <c:showBubbleSize val="0"/>
        </c:dLbls>
        <c:marker val="1"/>
        <c:smooth val="0"/>
        <c:axId val="392171760"/>
        <c:axId val="392172152"/>
      </c:lineChart>
      <c:dateAx>
        <c:axId val="392171760"/>
        <c:scaling>
          <c:orientation val="minMax"/>
        </c:scaling>
        <c:delete val="1"/>
        <c:axPos val="b"/>
        <c:numFmt formatCode="ge" sourceLinked="1"/>
        <c:majorTickMark val="none"/>
        <c:minorTickMark val="none"/>
        <c:tickLblPos val="none"/>
        <c:crossAx val="392172152"/>
        <c:crosses val="autoZero"/>
        <c:auto val="1"/>
        <c:lblOffset val="100"/>
        <c:baseTimeUnit val="years"/>
      </c:dateAx>
      <c:valAx>
        <c:axId val="39217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0C-4AC4-A005-7F79BCEDFB4E}"/>
            </c:ext>
          </c:extLst>
        </c:ser>
        <c:dLbls>
          <c:showLegendKey val="0"/>
          <c:showVal val="0"/>
          <c:showCatName val="0"/>
          <c:showSerName val="0"/>
          <c:showPercent val="0"/>
          <c:showBubbleSize val="0"/>
        </c:dLbls>
        <c:gapWidth val="150"/>
        <c:axId val="223078944"/>
        <c:axId val="22307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0C-4AC4-A005-7F79BCEDFB4E}"/>
            </c:ext>
          </c:extLst>
        </c:ser>
        <c:dLbls>
          <c:showLegendKey val="0"/>
          <c:showVal val="0"/>
          <c:showCatName val="0"/>
          <c:showSerName val="0"/>
          <c:showPercent val="0"/>
          <c:showBubbleSize val="0"/>
        </c:dLbls>
        <c:marker val="1"/>
        <c:smooth val="0"/>
        <c:axId val="223078944"/>
        <c:axId val="223078160"/>
      </c:lineChart>
      <c:dateAx>
        <c:axId val="223078944"/>
        <c:scaling>
          <c:orientation val="minMax"/>
        </c:scaling>
        <c:delete val="1"/>
        <c:axPos val="b"/>
        <c:numFmt formatCode="ge" sourceLinked="1"/>
        <c:majorTickMark val="none"/>
        <c:minorTickMark val="none"/>
        <c:tickLblPos val="none"/>
        <c:crossAx val="223078160"/>
        <c:crosses val="autoZero"/>
        <c:auto val="1"/>
        <c:lblOffset val="100"/>
        <c:baseTimeUnit val="years"/>
      </c:dateAx>
      <c:valAx>
        <c:axId val="22307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62-4C33-A664-37406236C1B1}"/>
            </c:ext>
          </c:extLst>
        </c:ser>
        <c:dLbls>
          <c:showLegendKey val="0"/>
          <c:showVal val="0"/>
          <c:showCatName val="0"/>
          <c:showSerName val="0"/>
          <c:showPercent val="0"/>
          <c:showBubbleSize val="0"/>
        </c:dLbls>
        <c:gapWidth val="150"/>
        <c:axId val="424842400"/>
        <c:axId val="42484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62-4C33-A664-37406236C1B1}"/>
            </c:ext>
          </c:extLst>
        </c:ser>
        <c:dLbls>
          <c:showLegendKey val="0"/>
          <c:showVal val="0"/>
          <c:showCatName val="0"/>
          <c:showSerName val="0"/>
          <c:showPercent val="0"/>
          <c:showBubbleSize val="0"/>
        </c:dLbls>
        <c:marker val="1"/>
        <c:smooth val="0"/>
        <c:axId val="424842400"/>
        <c:axId val="424842792"/>
      </c:lineChart>
      <c:dateAx>
        <c:axId val="424842400"/>
        <c:scaling>
          <c:orientation val="minMax"/>
        </c:scaling>
        <c:delete val="1"/>
        <c:axPos val="b"/>
        <c:numFmt formatCode="ge" sourceLinked="1"/>
        <c:majorTickMark val="none"/>
        <c:minorTickMark val="none"/>
        <c:tickLblPos val="none"/>
        <c:crossAx val="424842792"/>
        <c:crosses val="autoZero"/>
        <c:auto val="1"/>
        <c:lblOffset val="100"/>
        <c:baseTimeUnit val="years"/>
      </c:dateAx>
      <c:valAx>
        <c:axId val="42484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2B-4772-BE24-C9F2337F86DE}"/>
            </c:ext>
          </c:extLst>
        </c:ser>
        <c:dLbls>
          <c:showLegendKey val="0"/>
          <c:showVal val="0"/>
          <c:showCatName val="0"/>
          <c:showSerName val="0"/>
          <c:showPercent val="0"/>
          <c:showBubbleSize val="0"/>
        </c:dLbls>
        <c:gapWidth val="150"/>
        <c:axId val="431383736"/>
        <c:axId val="4313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2B-4772-BE24-C9F2337F86DE}"/>
            </c:ext>
          </c:extLst>
        </c:ser>
        <c:dLbls>
          <c:showLegendKey val="0"/>
          <c:showVal val="0"/>
          <c:showCatName val="0"/>
          <c:showSerName val="0"/>
          <c:showPercent val="0"/>
          <c:showBubbleSize val="0"/>
        </c:dLbls>
        <c:marker val="1"/>
        <c:smooth val="0"/>
        <c:axId val="431383736"/>
        <c:axId val="431384128"/>
      </c:lineChart>
      <c:dateAx>
        <c:axId val="431383736"/>
        <c:scaling>
          <c:orientation val="minMax"/>
        </c:scaling>
        <c:delete val="1"/>
        <c:axPos val="b"/>
        <c:numFmt formatCode="ge" sourceLinked="1"/>
        <c:majorTickMark val="none"/>
        <c:minorTickMark val="none"/>
        <c:tickLblPos val="none"/>
        <c:crossAx val="431384128"/>
        <c:crosses val="autoZero"/>
        <c:auto val="1"/>
        <c:lblOffset val="100"/>
        <c:baseTimeUnit val="years"/>
      </c:dateAx>
      <c:valAx>
        <c:axId val="4313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8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1179.67</c:v>
                </c:pt>
                <c:pt idx="1">
                  <c:v>1087.3699999999999</c:v>
                </c:pt>
                <c:pt idx="2">
                  <c:v>928.43</c:v>
                </c:pt>
                <c:pt idx="3">
                  <c:v>527.74</c:v>
                </c:pt>
                <c:pt idx="4">
                  <c:v>608.86</c:v>
                </c:pt>
              </c:numCache>
            </c:numRef>
          </c:val>
          <c:extLst xmlns:c16r2="http://schemas.microsoft.com/office/drawing/2015/06/chart">
            <c:ext xmlns:c16="http://schemas.microsoft.com/office/drawing/2014/chart" uri="{C3380CC4-5D6E-409C-BE32-E72D297353CC}">
              <c16:uniqueId val="{00000000-4154-4030-B1E4-7161F85D1B87}"/>
            </c:ext>
          </c:extLst>
        </c:ser>
        <c:dLbls>
          <c:showLegendKey val="0"/>
          <c:showVal val="0"/>
          <c:showCatName val="0"/>
          <c:showSerName val="0"/>
          <c:showPercent val="0"/>
          <c:showBubbleSize val="0"/>
        </c:dLbls>
        <c:gapWidth val="150"/>
        <c:axId val="431385304"/>
        <c:axId val="43138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4154-4030-B1E4-7161F85D1B87}"/>
            </c:ext>
          </c:extLst>
        </c:ser>
        <c:dLbls>
          <c:showLegendKey val="0"/>
          <c:showVal val="0"/>
          <c:showCatName val="0"/>
          <c:showSerName val="0"/>
          <c:showPercent val="0"/>
          <c:showBubbleSize val="0"/>
        </c:dLbls>
        <c:marker val="1"/>
        <c:smooth val="0"/>
        <c:axId val="431385304"/>
        <c:axId val="431385696"/>
      </c:lineChart>
      <c:dateAx>
        <c:axId val="431385304"/>
        <c:scaling>
          <c:orientation val="minMax"/>
        </c:scaling>
        <c:delete val="1"/>
        <c:axPos val="b"/>
        <c:numFmt formatCode="ge" sourceLinked="1"/>
        <c:majorTickMark val="none"/>
        <c:minorTickMark val="none"/>
        <c:tickLblPos val="none"/>
        <c:crossAx val="431385696"/>
        <c:crosses val="autoZero"/>
        <c:auto val="1"/>
        <c:lblOffset val="100"/>
        <c:baseTimeUnit val="years"/>
      </c:dateAx>
      <c:valAx>
        <c:axId val="4313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38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56.9</c:v>
                </c:pt>
                <c:pt idx="1">
                  <c:v>58.05</c:v>
                </c:pt>
                <c:pt idx="2">
                  <c:v>55.14</c:v>
                </c:pt>
                <c:pt idx="3">
                  <c:v>53.86</c:v>
                </c:pt>
                <c:pt idx="4">
                  <c:v>58.76</c:v>
                </c:pt>
              </c:numCache>
            </c:numRef>
          </c:val>
          <c:extLst xmlns:c16r2="http://schemas.microsoft.com/office/drawing/2015/06/chart">
            <c:ext xmlns:c16="http://schemas.microsoft.com/office/drawing/2014/chart" uri="{C3380CC4-5D6E-409C-BE32-E72D297353CC}">
              <c16:uniqueId val="{00000000-C26A-432F-BC70-32C12A675D5C}"/>
            </c:ext>
          </c:extLst>
        </c:ser>
        <c:dLbls>
          <c:showLegendKey val="0"/>
          <c:showVal val="0"/>
          <c:showCatName val="0"/>
          <c:showSerName val="0"/>
          <c:showPercent val="0"/>
          <c:showBubbleSize val="0"/>
        </c:dLbls>
        <c:gapWidth val="150"/>
        <c:axId val="434770344"/>
        <c:axId val="43477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C26A-432F-BC70-32C12A675D5C}"/>
            </c:ext>
          </c:extLst>
        </c:ser>
        <c:dLbls>
          <c:showLegendKey val="0"/>
          <c:showVal val="0"/>
          <c:showCatName val="0"/>
          <c:showSerName val="0"/>
          <c:showPercent val="0"/>
          <c:showBubbleSize val="0"/>
        </c:dLbls>
        <c:marker val="1"/>
        <c:smooth val="0"/>
        <c:axId val="434770344"/>
        <c:axId val="434770736"/>
      </c:lineChart>
      <c:dateAx>
        <c:axId val="434770344"/>
        <c:scaling>
          <c:orientation val="minMax"/>
        </c:scaling>
        <c:delete val="1"/>
        <c:axPos val="b"/>
        <c:numFmt formatCode="ge" sourceLinked="1"/>
        <c:majorTickMark val="none"/>
        <c:minorTickMark val="none"/>
        <c:tickLblPos val="none"/>
        <c:crossAx val="434770736"/>
        <c:crosses val="autoZero"/>
        <c:auto val="1"/>
        <c:lblOffset val="100"/>
        <c:baseTimeUnit val="years"/>
      </c:dateAx>
      <c:valAx>
        <c:axId val="43477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77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265.33</c:v>
                </c:pt>
                <c:pt idx="1">
                  <c:v>274.94</c:v>
                </c:pt>
                <c:pt idx="2">
                  <c:v>300.27999999999997</c:v>
                </c:pt>
                <c:pt idx="3">
                  <c:v>303.39</c:v>
                </c:pt>
                <c:pt idx="4">
                  <c:v>275.02999999999997</c:v>
                </c:pt>
              </c:numCache>
            </c:numRef>
          </c:val>
          <c:extLst xmlns:c16r2="http://schemas.microsoft.com/office/drawing/2015/06/chart">
            <c:ext xmlns:c16="http://schemas.microsoft.com/office/drawing/2014/chart" uri="{C3380CC4-5D6E-409C-BE32-E72D297353CC}">
              <c16:uniqueId val="{00000000-CD6E-4C12-8299-C151DCC837C1}"/>
            </c:ext>
          </c:extLst>
        </c:ser>
        <c:dLbls>
          <c:showLegendKey val="0"/>
          <c:showVal val="0"/>
          <c:showCatName val="0"/>
          <c:showSerName val="0"/>
          <c:showPercent val="0"/>
          <c:showBubbleSize val="0"/>
        </c:dLbls>
        <c:gapWidth val="150"/>
        <c:axId val="434771912"/>
        <c:axId val="43477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CD6E-4C12-8299-C151DCC837C1}"/>
            </c:ext>
          </c:extLst>
        </c:ser>
        <c:dLbls>
          <c:showLegendKey val="0"/>
          <c:showVal val="0"/>
          <c:showCatName val="0"/>
          <c:showSerName val="0"/>
          <c:showPercent val="0"/>
          <c:showBubbleSize val="0"/>
        </c:dLbls>
        <c:marker val="1"/>
        <c:smooth val="0"/>
        <c:axId val="434771912"/>
        <c:axId val="434772304"/>
      </c:lineChart>
      <c:dateAx>
        <c:axId val="434771912"/>
        <c:scaling>
          <c:orientation val="minMax"/>
        </c:scaling>
        <c:delete val="1"/>
        <c:axPos val="b"/>
        <c:numFmt formatCode="ge" sourceLinked="1"/>
        <c:majorTickMark val="none"/>
        <c:minorTickMark val="none"/>
        <c:tickLblPos val="none"/>
        <c:crossAx val="434772304"/>
        <c:crosses val="autoZero"/>
        <c:auto val="1"/>
        <c:lblOffset val="100"/>
        <c:baseTimeUnit val="years"/>
      </c:dateAx>
      <c:valAx>
        <c:axId val="43477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77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大鰐町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9824</v>
      </c>
      <c r="AM8" s="49"/>
      <c r="AN8" s="49"/>
      <c r="AO8" s="49"/>
      <c r="AP8" s="49"/>
      <c r="AQ8" s="49"/>
      <c r="AR8" s="49"/>
      <c r="AS8" s="49"/>
      <c r="AT8" s="44">
        <f>データ!T6</f>
        <v>163.43</v>
      </c>
      <c r="AU8" s="44"/>
      <c r="AV8" s="44"/>
      <c r="AW8" s="44"/>
      <c r="AX8" s="44"/>
      <c r="AY8" s="44"/>
      <c r="AZ8" s="44"/>
      <c r="BA8" s="44"/>
      <c r="BB8" s="44">
        <f>データ!U6</f>
        <v>60.11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13.56</v>
      </c>
      <c r="Q10" s="44"/>
      <c r="R10" s="44"/>
      <c r="S10" s="44"/>
      <c r="T10" s="44"/>
      <c r="U10" s="44"/>
      <c r="V10" s="44"/>
      <c r="W10" s="44">
        <f>データ!Q6</f>
        <v>100</v>
      </c>
      <c r="X10" s="44"/>
      <c r="Y10" s="44"/>
      <c r="Z10" s="44"/>
      <c r="AA10" s="44"/>
      <c r="AB10" s="44"/>
      <c r="AC10" s="44"/>
      <c r="AD10" s="49">
        <f>データ!R6</f>
        <v>3456</v>
      </c>
      <c r="AE10" s="49"/>
      <c r="AF10" s="49"/>
      <c r="AG10" s="49"/>
      <c r="AH10" s="49"/>
      <c r="AI10" s="49"/>
      <c r="AJ10" s="49"/>
      <c r="AK10" s="2"/>
      <c r="AL10" s="49">
        <f>データ!V6</f>
        <v>1322</v>
      </c>
      <c r="AM10" s="49"/>
      <c r="AN10" s="49"/>
      <c r="AO10" s="49"/>
      <c r="AP10" s="49"/>
      <c r="AQ10" s="49"/>
      <c r="AR10" s="49"/>
      <c r="AS10" s="49"/>
      <c r="AT10" s="44">
        <f>データ!W6</f>
        <v>0.64</v>
      </c>
      <c r="AU10" s="44"/>
      <c r="AV10" s="44"/>
      <c r="AW10" s="44"/>
      <c r="AX10" s="44"/>
      <c r="AY10" s="44"/>
      <c r="AZ10" s="44"/>
      <c r="BA10" s="44"/>
      <c r="BB10" s="44">
        <f>データ!X6</f>
        <v>2065.63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tdUe59mJ0WfUsw/8PytmbMsvsnAmkHmv2dsEiuglNJyVl1GZ+F+lR7Rb8cTbHoB2LFulrvrpVjxpyH8zJPKc7A==" saltValue="i4S3r3BAieURrJFd0FjY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23621</v>
      </c>
      <c r="D6" s="32">
        <f t="shared" si="3"/>
        <v>47</v>
      </c>
      <c r="E6" s="32">
        <f t="shared" si="3"/>
        <v>18</v>
      </c>
      <c r="F6" s="32">
        <f t="shared" si="3"/>
        <v>0</v>
      </c>
      <c r="G6" s="32">
        <f t="shared" si="3"/>
        <v>0</v>
      </c>
      <c r="H6" s="32" t="str">
        <f t="shared" si="3"/>
        <v>青森県　大鰐町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13.56</v>
      </c>
      <c r="Q6" s="33">
        <f t="shared" si="3"/>
        <v>100</v>
      </c>
      <c r="R6" s="33">
        <f t="shared" si="3"/>
        <v>3456</v>
      </c>
      <c r="S6" s="33">
        <f t="shared" si="3"/>
        <v>9824</v>
      </c>
      <c r="T6" s="33">
        <f t="shared" si="3"/>
        <v>163.43</v>
      </c>
      <c r="U6" s="33">
        <f t="shared" si="3"/>
        <v>60.11</v>
      </c>
      <c r="V6" s="33">
        <f t="shared" si="3"/>
        <v>1322</v>
      </c>
      <c r="W6" s="33">
        <f t="shared" si="3"/>
        <v>0.64</v>
      </c>
      <c r="X6" s="33">
        <f t="shared" si="3"/>
        <v>2065.63</v>
      </c>
      <c r="Y6" s="34">
        <f>IF(Y7="",NA(),Y7)</f>
        <v>126.67</v>
      </c>
      <c r="Z6" s="34">
        <f t="shared" ref="Z6:AH6" si="4">IF(Z7="",NA(),Z7)</f>
        <v>124.48</v>
      </c>
      <c r="AA6" s="34">
        <f t="shared" si="4"/>
        <v>119.95</v>
      </c>
      <c r="AB6" s="34">
        <f t="shared" si="4"/>
        <v>120.6</v>
      </c>
      <c r="AC6" s="34">
        <f t="shared" si="4"/>
        <v>112.26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1179.67</v>
      </c>
      <c r="BG6" s="34">
        <f t="shared" ref="BG6:BO6" si="7">IF(BG7="",NA(),BG7)</f>
        <v>1087.3699999999999</v>
      </c>
      <c r="BH6" s="34">
        <f t="shared" si="7"/>
        <v>928.43</v>
      </c>
      <c r="BI6" s="34">
        <f t="shared" si="7"/>
        <v>527.74</v>
      </c>
      <c r="BJ6" s="34">
        <f t="shared" si="7"/>
        <v>608.86</v>
      </c>
      <c r="BK6" s="34">
        <f t="shared" si="7"/>
        <v>446.63</v>
      </c>
      <c r="BL6" s="34">
        <f t="shared" si="7"/>
        <v>416.91</v>
      </c>
      <c r="BM6" s="34">
        <f t="shared" si="7"/>
        <v>392.19</v>
      </c>
      <c r="BN6" s="34">
        <f t="shared" si="7"/>
        <v>413.5</v>
      </c>
      <c r="BO6" s="34">
        <f t="shared" si="7"/>
        <v>407.42</v>
      </c>
      <c r="BP6" s="33" t="str">
        <f>IF(BP7="","",IF(BP7="-","【-】","【"&amp;SUBSTITUTE(TEXT(BP7,"#,##0.00"),"-","△")&amp;"】"))</f>
        <v>【329.28】</v>
      </c>
      <c r="BQ6" s="34">
        <f>IF(BQ7="",NA(),BQ7)</f>
        <v>56.9</v>
      </c>
      <c r="BR6" s="34">
        <f t="shared" ref="BR6:BZ6" si="8">IF(BR7="",NA(),BR7)</f>
        <v>58.05</v>
      </c>
      <c r="BS6" s="34">
        <f t="shared" si="8"/>
        <v>55.14</v>
      </c>
      <c r="BT6" s="34">
        <f t="shared" si="8"/>
        <v>53.86</v>
      </c>
      <c r="BU6" s="34">
        <f t="shared" si="8"/>
        <v>58.76</v>
      </c>
      <c r="BV6" s="34">
        <f t="shared" si="8"/>
        <v>58.53</v>
      </c>
      <c r="BW6" s="34">
        <f t="shared" si="8"/>
        <v>57.93</v>
      </c>
      <c r="BX6" s="34">
        <f t="shared" si="8"/>
        <v>57.03</v>
      </c>
      <c r="BY6" s="34">
        <f t="shared" si="8"/>
        <v>55.84</v>
      </c>
      <c r="BZ6" s="34">
        <f t="shared" si="8"/>
        <v>57.08</v>
      </c>
      <c r="CA6" s="33" t="str">
        <f>IF(CA7="","",IF(CA7="-","【-】","【"&amp;SUBSTITUTE(TEXT(CA7,"#,##0.00"),"-","△")&amp;"】"))</f>
        <v>【60.55】</v>
      </c>
      <c r="CB6" s="34">
        <f>IF(CB7="",NA(),CB7)</f>
        <v>265.33</v>
      </c>
      <c r="CC6" s="34">
        <f t="shared" ref="CC6:CK6" si="9">IF(CC7="",NA(),CC7)</f>
        <v>274.94</v>
      </c>
      <c r="CD6" s="34">
        <f t="shared" si="9"/>
        <v>300.27999999999997</v>
      </c>
      <c r="CE6" s="34">
        <f t="shared" si="9"/>
        <v>303.39</v>
      </c>
      <c r="CF6" s="34">
        <f t="shared" si="9"/>
        <v>275.02999999999997</v>
      </c>
      <c r="CG6" s="34">
        <f t="shared" si="9"/>
        <v>266.57</v>
      </c>
      <c r="CH6" s="34">
        <f t="shared" si="9"/>
        <v>276.93</v>
      </c>
      <c r="CI6" s="34">
        <f t="shared" si="9"/>
        <v>283.73</v>
      </c>
      <c r="CJ6" s="34">
        <f t="shared" si="9"/>
        <v>287.57</v>
      </c>
      <c r="CK6" s="34">
        <f t="shared" si="9"/>
        <v>286.86</v>
      </c>
      <c r="CL6" s="33" t="str">
        <f>IF(CL7="","",IF(CL7="-","【-】","【"&amp;SUBSTITUTE(TEXT(CL7,"#,##0.00"),"-","△")&amp;"】"))</f>
        <v>【269.12】</v>
      </c>
      <c r="CM6" s="34">
        <f>IF(CM7="",NA(),CM7)</f>
        <v>52.99</v>
      </c>
      <c r="CN6" s="34">
        <f t="shared" ref="CN6:CV6" si="10">IF(CN7="",NA(),CN7)</f>
        <v>53.55</v>
      </c>
      <c r="CO6" s="34">
        <f t="shared" si="10"/>
        <v>52.93</v>
      </c>
      <c r="CP6" s="34">
        <f t="shared" si="10"/>
        <v>53.25</v>
      </c>
      <c r="CQ6" s="34">
        <f t="shared" si="10"/>
        <v>54.43</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23621</v>
      </c>
      <c r="D7" s="36">
        <v>47</v>
      </c>
      <c r="E7" s="36">
        <v>18</v>
      </c>
      <c r="F7" s="36">
        <v>0</v>
      </c>
      <c r="G7" s="36">
        <v>0</v>
      </c>
      <c r="H7" s="36" t="s">
        <v>110</v>
      </c>
      <c r="I7" s="36" t="s">
        <v>111</v>
      </c>
      <c r="J7" s="36" t="s">
        <v>112</v>
      </c>
      <c r="K7" s="36" t="s">
        <v>113</v>
      </c>
      <c r="L7" s="36" t="s">
        <v>114</v>
      </c>
      <c r="M7" s="36" t="s">
        <v>115</v>
      </c>
      <c r="N7" s="37" t="s">
        <v>116</v>
      </c>
      <c r="O7" s="37" t="s">
        <v>117</v>
      </c>
      <c r="P7" s="37">
        <v>13.56</v>
      </c>
      <c r="Q7" s="37">
        <v>100</v>
      </c>
      <c r="R7" s="37">
        <v>3456</v>
      </c>
      <c r="S7" s="37">
        <v>9824</v>
      </c>
      <c r="T7" s="37">
        <v>163.43</v>
      </c>
      <c r="U7" s="37">
        <v>60.11</v>
      </c>
      <c r="V7" s="37">
        <v>1322</v>
      </c>
      <c r="W7" s="37">
        <v>0.64</v>
      </c>
      <c r="X7" s="37">
        <v>2065.63</v>
      </c>
      <c r="Y7" s="37">
        <v>126.67</v>
      </c>
      <c r="Z7" s="37">
        <v>124.48</v>
      </c>
      <c r="AA7" s="37">
        <v>119.95</v>
      </c>
      <c r="AB7" s="37">
        <v>120.6</v>
      </c>
      <c r="AC7" s="37">
        <v>112.26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1179.67</v>
      </c>
      <c r="BG7" s="37">
        <v>1087.3699999999999</v>
      </c>
      <c r="BH7" s="37">
        <v>928.43</v>
      </c>
      <c r="BI7" s="37">
        <v>527.74</v>
      </c>
      <c r="BJ7" s="37">
        <v>608.86</v>
      </c>
      <c r="BK7" s="37">
        <v>446.63</v>
      </c>
      <c r="BL7" s="37">
        <v>416.91</v>
      </c>
      <c r="BM7" s="37">
        <v>392.19</v>
      </c>
      <c r="BN7" s="37">
        <v>413.5</v>
      </c>
      <c r="BO7" s="37">
        <v>407.42</v>
      </c>
      <c r="BP7" s="37">
        <v>329.28</v>
      </c>
      <c r="BQ7" s="37">
        <v>56.9</v>
      </c>
      <c r="BR7" s="37">
        <v>58.05</v>
      </c>
      <c r="BS7" s="37">
        <v>55.14</v>
      </c>
      <c r="BT7" s="37">
        <v>53.86</v>
      </c>
      <c r="BU7" s="37">
        <v>58.76</v>
      </c>
      <c r="BV7" s="37">
        <v>58.53</v>
      </c>
      <c r="BW7" s="37">
        <v>57.93</v>
      </c>
      <c r="BX7" s="37">
        <v>57.03</v>
      </c>
      <c r="BY7" s="37">
        <v>55.84</v>
      </c>
      <c r="BZ7" s="37">
        <v>57.08</v>
      </c>
      <c r="CA7" s="37">
        <v>60.55</v>
      </c>
      <c r="CB7" s="37">
        <v>265.33</v>
      </c>
      <c r="CC7" s="37">
        <v>274.94</v>
      </c>
      <c r="CD7" s="37">
        <v>300.27999999999997</v>
      </c>
      <c r="CE7" s="37">
        <v>303.39</v>
      </c>
      <c r="CF7" s="37">
        <v>275.02999999999997</v>
      </c>
      <c r="CG7" s="37">
        <v>266.57</v>
      </c>
      <c r="CH7" s="37">
        <v>276.93</v>
      </c>
      <c r="CI7" s="37">
        <v>283.73</v>
      </c>
      <c r="CJ7" s="37">
        <v>287.57</v>
      </c>
      <c r="CK7" s="37">
        <v>286.86</v>
      </c>
      <c r="CL7" s="37">
        <v>269.12</v>
      </c>
      <c r="CM7" s="37">
        <v>52.99</v>
      </c>
      <c r="CN7" s="37">
        <v>53.55</v>
      </c>
      <c r="CO7" s="37">
        <v>52.93</v>
      </c>
      <c r="CP7" s="37">
        <v>53.25</v>
      </c>
      <c r="CQ7" s="37">
        <v>54.43</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2019-01-31T08:23:02Z</cp:lastPrinted>
  <dcterms:created xsi:type="dcterms:W3CDTF">2018-12-03T09:37:31Z</dcterms:created>
  <dcterms:modified xsi:type="dcterms:W3CDTF">2019-02-12T02:02:30Z</dcterms:modified>
  <cp:category/>
</cp:coreProperties>
</file>