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uido-044\Desktop\調査もの（回答未済）\経営分析表\下水回答\"/>
    </mc:Choice>
  </mc:AlternateContent>
  <workbookProtection workbookAlgorithmName="SHA-512" workbookHashValue="yJv2kCijKPunmlfKztJr1mlPoaBl88sFeB/fDrQPKsjyz7Ht5MmiorZ/fHQl8lBC7NPNzQAT7ABLkBx1MoBK7g==" workbookSaltValue="mTtAiqk8DmrPvtUwRyE6Uw=="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<sst xmlns="http://schemas.openxmlformats.org/spreadsheetml/2006/main" count="235" uniqueCount="123">
  <si>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</si>
  <si>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</si>
  <si>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</si>
  <si>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</si>
  <si>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</si>
  <si>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</si>
  <si>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</si>
  <si>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</si>
  <si>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</si>
  <si>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</si>
  <si>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</si>
  <si>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</si>
  <si>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</si>
  <si>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</si>
  <si>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</si>
  <si>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</si>
  <si>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</si>
  <si>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</si>
  <si>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</si>
  <si>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</si>
  <si>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</si>
  <si>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</si>
  <si>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</si>
  <si>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</si>
  <si>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</si>
  <si>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</si>
  <si>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</si>
  <si>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</si>
  <si>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</si>
  <si>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</si>
  <si>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</si>
  <si>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</si>
  <si>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</si>
  <si>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</si>
  <si>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</si>
  <si>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</si>
  <si>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</si>
  <si>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</si>
  <si>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</si>
  <si>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</si>
  <si>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</si>
  <si>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</si>
  <si>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</si>
  <si>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</si>
  <si>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</si>
  <si>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</si>
  <si>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</si>
  <si>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</si>
  <si>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</si>
  <si>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</si>
  <si>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</si>
  <si>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</si>
  <si>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</si>
  <si>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</si>
  <si>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</si>
  <si>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</si>
  <si>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</si>
  <si>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</si>
  <si>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</si>
  <si>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</si>
  <si>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</si>
  <si>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</si>
  <si>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</si>
  <si>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</si>
  <si>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</si>
  <si>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</si>
  <si>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</si>
  <si>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</si>
  <si>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</si>
  <si>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</si>
  <si>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</si>
  <si>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</si>
  <si>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</si>
  <si>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</si>
  <si>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</si>
  <si>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</si>
  <si>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</si>
  <si>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</si>
  <si>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</si>
  <si>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</si>
  <si>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</si>
  <si>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</si>
  <si>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</si>
  <si>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</si>
  <si>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</si>
  <si>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</si>
  <si>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</si>
  <si>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</si>
  <si>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</si>
  <si>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</si>
  <si>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</si>
  <si>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</si>
  <si>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</si>
  <si>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</si>
  <si>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</si>
  <si>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</si>
  <si>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</si>
  <si>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</si>
  <si>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</si>
  <si>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</si>
  <si>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</si>
  <si>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</si>
  <si>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</si>
  <si>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</si>
  <si>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</si>
  <si>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</si>
  <si>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</si>
  <si>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</si>
  <si>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</si>
  <si>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</si>
  <si>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</si>
  <si>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</si>
  <si>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</si>
  <si>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</si>
  <si>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</si>
  <si>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</si>
  <si>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</si>
  <si>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</si>
  <si>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</si>
  <si>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</si>
  <si>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①経常収支比率は、ほぼ横ばいとなっていて、類似団体より低い。処理区域が小さく維持管理費用が多くなっているため、小規模の処理施設の効率的な維持管理方法等の検討が必要である。
②累積欠損金比率は、増加傾向にあり類似団体より高い。
③流動比率は、年々減少傾向にあり、100％を超えているものの類似団体より低い。
④企業債残高０である。
⑤経費回収率は、ほぼ横ばいであり、類似団体より低い。
⑥汚水処理原価は、ほぼ横ばいであり、類似団体より高い。処理区域が小さく維持管理費用が多くなっているため、小規模の処理施設の効率的な維持管理方法等の検討が必要である。
⑦施設利用率は、ほぼ横ばいであり、類似団体より高い。
⑧水洗化率は100％である。</t>
    <rPh sb="1" eb="3">
      <t>ケイジョウ</t>
    </rPh>
    <rPh sb="3" eb="5">
      <t>シュウシ</t>
    </rPh>
    <rPh sb="5" eb="7">
      <t>ヒリツ</t>
    </rPh>
    <rPh sb="11" eb="12">
      <t>ヨコ</t>
    </rPh>
    <rPh sb="21" eb="23">
      <t>ルイジ</t>
    </rPh>
    <rPh sb="23" eb="25">
      <t>ダンタイ</t>
    </rPh>
    <rPh sb="27" eb="28">
      <t>ヒク</t>
    </rPh>
    <rPh sb="30" eb="32">
      <t>ショリ</t>
    </rPh>
    <rPh sb="32" eb="34">
      <t>クイキ</t>
    </rPh>
    <rPh sb="35" eb="36">
      <t>チイ</t>
    </rPh>
    <rPh sb="38" eb="40">
      <t>イジ</t>
    </rPh>
    <rPh sb="40" eb="42">
      <t>カンリ</t>
    </rPh>
    <rPh sb="42" eb="44">
      <t>ヒヨウ</t>
    </rPh>
    <rPh sb="45" eb="46">
      <t>オオ</t>
    </rPh>
    <rPh sb="55" eb="58">
      <t>ショウキボ</t>
    </rPh>
    <rPh sb="59" eb="61">
      <t>ショリ</t>
    </rPh>
    <rPh sb="61" eb="63">
      <t>シセツ</t>
    </rPh>
    <rPh sb="64" eb="67">
      <t>コウリツテキ</t>
    </rPh>
    <rPh sb="68" eb="70">
      <t>イジ</t>
    </rPh>
    <rPh sb="70" eb="72">
      <t>カンリ</t>
    </rPh>
    <rPh sb="72" eb="74">
      <t>ホウホウ</t>
    </rPh>
    <rPh sb="74" eb="75">
      <t>ナド</t>
    </rPh>
    <rPh sb="76" eb="78">
      <t>ケントウ</t>
    </rPh>
    <rPh sb="79" eb="81">
      <t>ヒツヨウ</t>
    </rPh>
    <rPh sb="87" eb="89">
      <t>ルイセキ</t>
    </rPh>
    <rPh sb="89" eb="92">
      <t>ケッソンキン</t>
    </rPh>
    <rPh sb="92" eb="94">
      <t>ヒリツ</t>
    </rPh>
    <rPh sb="96" eb="98">
      <t>ゾウカ</t>
    </rPh>
    <rPh sb="98" eb="100">
      <t>ケイコウ</t>
    </rPh>
    <rPh sb="103" eb="105">
      <t>ルイジ</t>
    </rPh>
    <rPh sb="105" eb="107">
      <t>ダンタイ</t>
    </rPh>
    <rPh sb="109" eb="110">
      <t>タカ</t>
    </rPh>
    <rPh sb="114" eb="116">
      <t>リュウドウ</t>
    </rPh>
    <rPh sb="116" eb="118">
      <t>ヒリツ</t>
    </rPh>
    <rPh sb="120" eb="122">
      <t>ネンネン</t>
    </rPh>
    <rPh sb="122" eb="124">
      <t>ゲンショウ</t>
    </rPh>
    <rPh sb="124" eb="126">
      <t>ケイコウ</t>
    </rPh>
    <rPh sb="135" eb="136">
      <t>コ</t>
    </rPh>
    <rPh sb="143" eb="145">
      <t>ルイジ</t>
    </rPh>
    <rPh sb="145" eb="147">
      <t>ダンタイ</t>
    </rPh>
    <rPh sb="149" eb="150">
      <t>ヒク</t>
    </rPh>
    <rPh sb="154" eb="156">
      <t>キギョウ</t>
    </rPh>
    <rPh sb="156" eb="157">
      <t>サイ</t>
    </rPh>
    <rPh sb="157" eb="159">
      <t>ザンダカ</t>
    </rPh>
    <rPh sb="166" eb="168">
      <t>ケイヒ</t>
    </rPh>
    <rPh sb="168" eb="170">
      <t>カイシュウ</t>
    </rPh>
    <rPh sb="170" eb="171">
      <t>リツ</t>
    </rPh>
    <rPh sb="175" eb="176">
      <t>ヨコ</t>
    </rPh>
    <rPh sb="182" eb="184">
      <t>ルイジ</t>
    </rPh>
    <rPh sb="184" eb="186">
      <t>ダンタイ</t>
    </rPh>
    <rPh sb="188" eb="189">
      <t>ヒク</t>
    </rPh>
    <rPh sb="193" eb="195">
      <t>オスイ</t>
    </rPh>
    <rPh sb="195" eb="197">
      <t>ショリ</t>
    </rPh>
    <rPh sb="197" eb="199">
      <t>ゲンカ</t>
    </rPh>
    <rPh sb="203" eb="204">
      <t>ヨコ</t>
    </rPh>
    <rPh sb="210" eb="212">
      <t>ルイジ</t>
    </rPh>
    <rPh sb="212" eb="214">
      <t>ダンタイ</t>
    </rPh>
    <rPh sb="216" eb="217">
      <t>タカ</t>
    </rPh>
    <rPh sb="276" eb="278">
      <t>シセツ</t>
    </rPh>
    <rPh sb="278" eb="281">
      <t>リヨウリツ</t>
    </rPh>
    <rPh sb="303" eb="306">
      <t>スイセンカ</t>
    </rPh>
    <rPh sb="306" eb="307">
      <t>リツ</t>
    </rPh>
    <phoneticPr fontId="4"/>
  </si>
  <si>
    <t>①有形固定資産減価償却率は年々増加しており、29年度では類似団体より高くなった。
②管渠老朽化率は、未だ０であり、供用開始から23年であるため耐用年数（50年）を超えている管渠はない。
③管渠改善率は、未だ０であり、耐用年数を超えている管渠はない。</t>
    <rPh sb="1" eb="3">
      <t>ユウケイ</t>
    </rPh>
    <rPh sb="3" eb="5">
      <t>コテイ</t>
    </rPh>
    <rPh sb="5" eb="7">
      <t>シサン</t>
    </rPh>
    <rPh sb="7" eb="9">
      <t>ゲンカ</t>
    </rPh>
    <rPh sb="9" eb="11">
      <t>ショウキャク</t>
    </rPh>
    <rPh sb="11" eb="12">
      <t>リツ</t>
    </rPh>
    <rPh sb="13" eb="15">
      <t>ネンネン</t>
    </rPh>
    <rPh sb="15" eb="17">
      <t>ゾウカ</t>
    </rPh>
    <rPh sb="24" eb="25">
      <t>ネン</t>
    </rPh>
    <rPh sb="25" eb="26">
      <t>ド</t>
    </rPh>
    <rPh sb="28" eb="30">
      <t>ルイジ</t>
    </rPh>
    <rPh sb="30" eb="32">
      <t>ダンタイ</t>
    </rPh>
    <rPh sb="34" eb="35">
      <t>タカ</t>
    </rPh>
    <phoneticPr fontId="4"/>
  </si>
  <si>
    <t>　経営の健全性・効率性については、使用料の増加及び水洗化率の向上はあまり見込めないため、小規模の処理施設においての効率的な維持管理方法等の検討を行い、経費の削減に努め、累積欠損金を減らしていかなければならない。
　老朽化の状況については、ストックマネジメント計画を策定し、それに基づき耐用年数までに更新・改善工事に取り組んでいく必要がある。</t>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7" eb="60">
      <t>コウリツテキ</t>
    </rPh>
    <rPh sb="61" eb="63">
      <t>イジ</t>
    </rPh>
    <rPh sb="63" eb="65">
      <t>カンリ</t>
    </rPh>
    <rPh sb="65" eb="67">
      <t>ホウホウ</t>
    </rPh>
    <rPh sb="67" eb="68">
      <t>ナド</t>
    </rPh>
    <rPh sb="69" eb="71">
      <t>ケントウ</t>
    </rPh>
    <rPh sb="72" eb="73">
      <t>オコナ</t>
    </rPh>
    <rPh sb="75" eb="77">
      <t>ケイヒ</t>
    </rPh>
    <rPh sb="78" eb="80">
      <t>サクゲン</t>
    </rPh>
    <rPh sb="81" eb="82">
      <t>ツト</t>
    </rPh>
    <rPh sb="84" eb="86">
      <t>ルイセキ</t>
    </rPh>
    <rPh sb="86" eb="89">
      <t>ケッソンキン</t>
    </rPh>
    <rPh sb="90" eb="91">
      <t>ヘ</t>
    </rPh>
    <rPh sb="107" eb="110">
      <t>ロウキュウカ</t>
    </rPh>
    <rPh sb="111" eb="113">
      <t>ジョウキョウ</t>
    </rPh>
    <rPh sb="129" eb="131">
      <t>ケイカク</t>
    </rPh>
    <rPh sb="132" eb="134">
      <t>サクテイ</t>
    </rPh>
    <rPh sb="139" eb="140">
      <t>モト</t>
    </rPh>
    <rPh sb="149" eb="151">
      <t>コウシン</t>
    </rPh>
    <rPh sb="152" eb="154">
      <t>カイゼン</t>
    </rPh>
    <rPh sb="154" eb="156">
      <t>コウジ</t>
    </rPh>
    <rPh sb="157" eb="158">
      <t>ト</t>
    </rPh>
    <rPh sb="159" eb="160">
      <t>ク</t>
    </rPh>
    <rPh sb="164" eb="1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</si>
</sst>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09-4D6B-B90E-59F83C0014FC}"/>
            </c:ext>
          </c:extLst>
        </c:ser>
        <c:dLbls>
          <c:showLegendKey val="0"/>
          <c:showVal val="0"/>
          <c:showCatName val="0"/>
          <c:showSerName val="0"/>
          <c:showPercent val="0"/>
          <c:showBubbleSize val="0"/>
        </c:dLbls>
        <c:gapWidth val="150"/>
        <c:axId val="152806536"/>
        <c:axId val="15280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E09-4D6B-B90E-59F83C0014FC}"/>
            </c:ext>
          </c:extLst>
        </c:ser>
        <c:dLbls>
          <c:showLegendKey val="0"/>
          <c:showVal val="0"/>
          <c:showCatName val="0"/>
          <c:showSerName val="0"/>
          <c:showPercent val="0"/>
          <c:showBubbleSize val="0"/>
        </c:dLbls>
        <c:marker val="1"/>
        <c:smooth val="0"/>
        <c:axId val="152806536"/>
        <c:axId val="152806144"/>
      </c:lineChart>
      <c:dateAx>
        <c:axId val="152806536"/>
        <c:scaling>
          <c:orientation val="minMax"/>
        </c:scaling>
        <c:delete val="1"/>
        <c:axPos val="b"/>
        <c:numFmt formatCode="ge" sourceLinked="1"/>
        <c:majorTickMark val="none"/>
        <c:minorTickMark val="none"/>
        <c:tickLblPos val="none"/>
        <c:crossAx val="152806144"/>
        <c:crosses val="autoZero"/>
        <c:auto val="1"/>
        <c:lblOffset val="100"/>
        <c:baseTimeUnit val="years"/>
      </c:dateAx>
      <c:valAx>
        <c:axId val="1528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0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33.33</c:v>
                </c:pt>
                <c:pt idx="1">
                  <c:v>33.33</c:v>
                </c:pt>
                <c:pt idx="2">
                  <c:v>33.33</c:v>
                </c:pt>
                <c:pt idx="3">
                  <c:v>33.33</c:v>
                </c:pt>
                <c:pt idx="4">
                  <c:v>33.33</c:v>
                </c:pt>
              </c:numCache>
            </c:numRef>
          </c:val>
          <c:extLst>
            <c:ext xmlns:c16="http://schemas.microsoft.com/office/drawing/2014/chart" uri="{C3380CC4-5D6E-409C-BE32-E72D297353CC}">
              <c16:uniqueId val="{00000000-67F0-4F50-B4E8-84D3A2F3E293}"/>
            </c:ext>
          </c:extLst>
        </c:ser>
        <c:dLbls>
          <c:showLegendKey val="0"/>
          <c:showVal val="0"/>
          <c:showCatName val="0"/>
          <c:showSerName val="0"/>
          <c:showPercent val="0"/>
          <c:showBubbleSize val="0"/>
        </c:dLbls>
        <c:gapWidth val="150"/>
        <c:axId val="154408056"/>
        <c:axId val="1544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28.6</c:v>
                </c:pt>
                <c:pt idx="1">
                  <c:v>28.81</c:v>
                </c:pt>
                <c:pt idx="2">
                  <c:v>27.46</c:v>
                </c:pt>
                <c:pt idx="3">
                  <c:v>27.55</c:v>
                </c:pt>
                <c:pt idx="4">
                  <c:v>27.26</c:v>
                </c:pt>
              </c:numCache>
            </c:numRef>
          </c:val>
          <c:smooth val="0"/>
          <c:extLst>
            <c:ext xmlns:c16="http://schemas.microsoft.com/office/drawing/2014/chart" uri="{C3380CC4-5D6E-409C-BE32-E72D297353CC}">
              <c16:uniqueId val="{00000001-67F0-4F50-B4E8-84D3A2F3E293}"/>
            </c:ext>
          </c:extLst>
        </c:ser>
        <c:dLbls>
          <c:showLegendKey val="0"/>
          <c:showVal val="0"/>
          <c:showCatName val="0"/>
          <c:showSerName val="0"/>
          <c:showPercent val="0"/>
          <c:showBubbleSize val="0"/>
        </c:dLbls>
        <c:marker val="1"/>
        <c:smooth val="0"/>
        <c:axId val="154408056"/>
        <c:axId val="154408448"/>
      </c:lineChart>
      <c:dateAx>
        <c:axId val="154408056"/>
        <c:scaling>
          <c:orientation val="minMax"/>
        </c:scaling>
        <c:delete val="1"/>
        <c:axPos val="b"/>
        <c:numFmt formatCode="ge" sourceLinked="1"/>
        <c:majorTickMark val="none"/>
        <c:minorTickMark val="none"/>
        <c:tickLblPos val="none"/>
        <c:crossAx val="154408448"/>
        <c:crosses val="autoZero"/>
        <c:auto val="1"/>
        <c:lblOffset val="100"/>
        <c:baseTimeUnit val="years"/>
      </c:dateAx>
      <c:valAx>
        <c:axId val="1544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0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333-4CEA-9A86-3C4FB19955A8}"/>
            </c:ext>
          </c:extLst>
        </c:ser>
        <c:dLbls>
          <c:showLegendKey val="0"/>
          <c:showVal val="0"/>
          <c:showCatName val="0"/>
          <c:showSerName val="0"/>
          <c:showPercent val="0"/>
          <c:showBubbleSize val="0"/>
        </c:dLbls>
        <c:gapWidth val="150"/>
        <c:axId val="154409624"/>
        <c:axId val="1544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c:v>
                </c:pt>
                <c:pt idx="1">
                  <c:v>95.8</c:v>
                </c:pt>
                <c:pt idx="2">
                  <c:v>94.81</c:v>
                </c:pt>
                <c:pt idx="3">
                  <c:v>94.87</c:v>
                </c:pt>
                <c:pt idx="4">
                  <c:v>94.93</c:v>
                </c:pt>
              </c:numCache>
            </c:numRef>
          </c:val>
          <c:smooth val="0"/>
          <c:extLst>
            <c:ext xmlns:c16="http://schemas.microsoft.com/office/drawing/2014/chart" uri="{C3380CC4-5D6E-409C-BE32-E72D297353CC}">
              <c16:uniqueId val="{00000001-3333-4CEA-9A86-3C4FB19955A8}"/>
            </c:ext>
          </c:extLst>
        </c:ser>
        <c:dLbls>
          <c:showLegendKey val="0"/>
          <c:showVal val="0"/>
          <c:showCatName val="0"/>
          <c:showSerName val="0"/>
          <c:showPercent val="0"/>
          <c:showBubbleSize val="0"/>
        </c:dLbls>
        <c:marker val="1"/>
        <c:smooth val="0"/>
        <c:axId val="154409624"/>
        <c:axId val="154410016"/>
      </c:lineChart>
      <c:dateAx>
        <c:axId val="154409624"/>
        <c:scaling>
          <c:orientation val="minMax"/>
        </c:scaling>
        <c:delete val="1"/>
        <c:axPos val="b"/>
        <c:numFmt formatCode="ge" sourceLinked="1"/>
        <c:majorTickMark val="none"/>
        <c:minorTickMark val="none"/>
        <c:tickLblPos val="none"/>
        <c:crossAx val="154410016"/>
        <c:crosses val="autoZero"/>
        <c:auto val="1"/>
        <c:lblOffset val="100"/>
        <c:baseTimeUnit val="years"/>
      </c:dateAx>
      <c:valAx>
        <c:axId val="1544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0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28.59</c:v>
                </c:pt>
                <c:pt idx="1">
                  <c:v>26.71</c:v>
                </c:pt>
                <c:pt idx="2">
                  <c:v>33.07</c:v>
                </c:pt>
                <c:pt idx="3">
                  <c:v>27.92</c:v>
                </c:pt>
                <c:pt idx="4">
                  <c:v>26.32</c:v>
                </c:pt>
              </c:numCache>
            </c:numRef>
          </c:val>
          <c:extLst>
            <c:ext xmlns:c16="http://schemas.microsoft.com/office/drawing/2014/chart" uri="{C3380CC4-5D6E-409C-BE32-E72D297353CC}">
              <c16:uniqueId val="{00000000-8DDD-4081-907C-519BE416A9D7}"/>
            </c:ext>
          </c:extLst>
        </c:ser>
        <c:dLbls>
          <c:showLegendKey val="0"/>
          <c:showVal val="0"/>
          <c:showCatName val="0"/>
          <c:showSerName val="0"/>
          <c:showPercent val="0"/>
          <c:showBubbleSize val="0"/>
        </c:dLbls>
        <c:gapWidth val="150"/>
        <c:axId val="152805360"/>
        <c:axId val="15280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37.630000000000003</c:v>
                </c:pt>
                <c:pt idx="1">
                  <c:v>62.56</c:v>
                </c:pt>
                <c:pt idx="2">
                  <c:v>52.3</c:v>
                </c:pt>
                <c:pt idx="3">
                  <c:v>51.22</c:v>
                </c:pt>
                <c:pt idx="4">
                  <c:v>40.090000000000003</c:v>
                </c:pt>
              </c:numCache>
            </c:numRef>
          </c:val>
          <c:smooth val="0"/>
          <c:extLst>
            <c:ext xmlns:c16="http://schemas.microsoft.com/office/drawing/2014/chart" uri="{C3380CC4-5D6E-409C-BE32-E72D297353CC}">
              <c16:uniqueId val="{00000001-8DDD-4081-907C-519BE416A9D7}"/>
            </c:ext>
          </c:extLst>
        </c:ser>
        <c:dLbls>
          <c:showLegendKey val="0"/>
          <c:showVal val="0"/>
          <c:showCatName val="0"/>
          <c:showSerName val="0"/>
          <c:showPercent val="0"/>
          <c:showBubbleSize val="0"/>
        </c:dLbls>
        <c:marker val="1"/>
        <c:smooth val="0"/>
        <c:axId val="152805360"/>
        <c:axId val="152808888"/>
      </c:lineChart>
      <c:dateAx>
        <c:axId val="152805360"/>
        <c:scaling>
          <c:orientation val="minMax"/>
        </c:scaling>
        <c:delete val="1"/>
        <c:axPos val="b"/>
        <c:numFmt formatCode="ge" sourceLinked="1"/>
        <c:majorTickMark val="none"/>
        <c:minorTickMark val="none"/>
        <c:tickLblPos val="none"/>
        <c:crossAx val="152808888"/>
        <c:crosses val="autoZero"/>
        <c:auto val="1"/>
        <c:lblOffset val="100"/>
        <c:baseTimeUnit val="years"/>
      </c:dateAx>
      <c:valAx>
        <c:axId val="15280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0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30.24</c:v>
                </c:pt>
                <c:pt idx="1">
                  <c:v>32.19</c:v>
                </c:pt>
                <c:pt idx="2">
                  <c:v>34.14</c:v>
                </c:pt>
                <c:pt idx="3">
                  <c:v>36.090000000000003</c:v>
                </c:pt>
                <c:pt idx="4">
                  <c:v>38.04</c:v>
                </c:pt>
              </c:numCache>
            </c:numRef>
          </c:val>
          <c:extLst>
            <c:ext xmlns:c16="http://schemas.microsoft.com/office/drawing/2014/chart" uri="{C3380CC4-5D6E-409C-BE32-E72D297353CC}">
              <c16:uniqueId val="{00000000-17D8-4208-A8D0-E8ABF5863E90}"/>
            </c:ext>
          </c:extLst>
        </c:ser>
        <c:dLbls>
          <c:showLegendKey val="0"/>
          <c:showVal val="0"/>
          <c:showCatName val="0"/>
          <c:showSerName val="0"/>
          <c:showPercent val="0"/>
          <c:showBubbleSize val="0"/>
        </c:dLbls>
        <c:gapWidth val="150"/>
        <c:axId val="111470456"/>
        <c:axId val="11147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30.24</c:v>
                </c:pt>
                <c:pt idx="1">
                  <c:v>33.729999999999997</c:v>
                </c:pt>
                <c:pt idx="2">
                  <c:v>35.67</c:v>
                </c:pt>
                <c:pt idx="3">
                  <c:v>37.61</c:v>
                </c:pt>
                <c:pt idx="4">
                  <c:v>34.700000000000003</c:v>
                </c:pt>
              </c:numCache>
            </c:numRef>
          </c:val>
          <c:smooth val="0"/>
          <c:extLst>
            <c:ext xmlns:c16="http://schemas.microsoft.com/office/drawing/2014/chart" uri="{C3380CC4-5D6E-409C-BE32-E72D297353CC}">
              <c16:uniqueId val="{00000001-17D8-4208-A8D0-E8ABF5863E90}"/>
            </c:ext>
          </c:extLst>
        </c:ser>
        <c:dLbls>
          <c:showLegendKey val="0"/>
          <c:showVal val="0"/>
          <c:showCatName val="0"/>
          <c:showSerName val="0"/>
          <c:showPercent val="0"/>
          <c:showBubbleSize val="0"/>
        </c:dLbls>
        <c:marker val="1"/>
        <c:smooth val="0"/>
        <c:axId val="111470456"/>
        <c:axId val="111470064"/>
      </c:lineChart>
      <c:dateAx>
        <c:axId val="111470456"/>
        <c:scaling>
          <c:orientation val="minMax"/>
        </c:scaling>
        <c:delete val="1"/>
        <c:axPos val="b"/>
        <c:numFmt formatCode="ge" sourceLinked="1"/>
        <c:majorTickMark val="none"/>
        <c:minorTickMark val="none"/>
        <c:tickLblPos val="none"/>
        <c:crossAx val="111470064"/>
        <c:crosses val="autoZero"/>
        <c:auto val="1"/>
        <c:lblOffset val="100"/>
        <c:baseTimeUnit val="years"/>
      </c:dateAx>
      <c:valAx>
        <c:axId val="11147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7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0D-4D84-B961-C819317066DB}"/>
            </c:ext>
          </c:extLst>
        </c:ser>
        <c:dLbls>
          <c:showLegendKey val="0"/>
          <c:showVal val="0"/>
          <c:showCatName val="0"/>
          <c:showSerName val="0"/>
          <c:showPercent val="0"/>
          <c:showBubbleSize val="0"/>
        </c:dLbls>
        <c:gapWidth val="150"/>
        <c:axId val="111468496"/>
        <c:axId val="1114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0D-4D84-B961-C819317066DB}"/>
            </c:ext>
          </c:extLst>
        </c:ser>
        <c:dLbls>
          <c:showLegendKey val="0"/>
          <c:showVal val="0"/>
          <c:showCatName val="0"/>
          <c:showSerName val="0"/>
          <c:showPercent val="0"/>
          <c:showBubbleSize val="0"/>
        </c:dLbls>
        <c:marker val="1"/>
        <c:smooth val="0"/>
        <c:axId val="111468496"/>
        <c:axId val="111470848"/>
      </c:lineChart>
      <c:dateAx>
        <c:axId val="111468496"/>
        <c:scaling>
          <c:orientation val="minMax"/>
        </c:scaling>
        <c:delete val="1"/>
        <c:axPos val="b"/>
        <c:numFmt formatCode="ge" sourceLinked="1"/>
        <c:majorTickMark val="none"/>
        <c:minorTickMark val="none"/>
        <c:tickLblPos val="none"/>
        <c:crossAx val="111470848"/>
        <c:crosses val="autoZero"/>
        <c:auto val="1"/>
        <c:lblOffset val="100"/>
        <c:baseTimeUnit val="years"/>
      </c:dateAx>
      <c:valAx>
        <c:axId val="1114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6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5261.17</c:v>
                </c:pt>
                <c:pt idx="1">
                  <c:v>5323.11</c:v>
                </c:pt>
                <c:pt idx="2">
                  <c:v>5968.65</c:v>
                </c:pt>
                <c:pt idx="3">
                  <c:v>6434.17</c:v>
                </c:pt>
                <c:pt idx="4">
                  <c:v>6734.09</c:v>
                </c:pt>
              </c:numCache>
            </c:numRef>
          </c:val>
          <c:extLst>
            <c:ext xmlns:c16="http://schemas.microsoft.com/office/drawing/2014/chart" uri="{C3380CC4-5D6E-409C-BE32-E72D297353CC}">
              <c16:uniqueId val="{00000000-71C5-4728-BE73-2642FCE433C8}"/>
            </c:ext>
          </c:extLst>
        </c:ser>
        <c:dLbls>
          <c:showLegendKey val="0"/>
          <c:showVal val="0"/>
          <c:showCatName val="0"/>
          <c:showSerName val="0"/>
          <c:showPercent val="0"/>
          <c:showBubbleSize val="0"/>
        </c:dLbls>
        <c:gapWidth val="150"/>
        <c:axId val="111472024"/>
        <c:axId val="15392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2685.75</c:v>
                </c:pt>
                <c:pt idx="1">
                  <c:v>3025.67</c:v>
                </c:pt>
                <c:pt idx="2">
                  <c:v>3997.28</c:v>
                </c:pt>
                <c:pt idx="3">
                  <c:v>4212.5600000000004</c:v>
                </c:pt>
                <c:pt idx="4">
                  <c:v>4044.84</c:v>
                </c:pt>
              </c:numCache>
            </c:numRef>
          </c:val>
          <c:smooth val="0"/>
          <c:extLst>
            <c:ext xmlns:c16="http://schemas.microsoft.com/office/drawing/2014/chart" uri="{C3380CC4-5D6E-409C-BE32-E72D297353CC}">
              <c16:uniqueId val="{00000001-71C5-4728-BE73-2642FCE433C8}"/>
            </c:ext>
          </c:extLst>
        </c:ser>
        <c:dLbls>
          <c:showLegendKey val="0"/>
          <c:showVal val="0"/>
          <c:showCatName val="0"/>
          <c:showSerName val="0"/>
          <c:showPercent val="0"/>
          <c:showBubbleSize val="0"/>
        </c:dLbls>
        <c:marker val="1"/>
        <c:smooth val="0"/>
        <c:axId val="111472024"/>
        <c:axId val="153928912"/>
      </c:lineChart>
      <c:dateAx>
        <c:axId val="111472024"/>
        <c:scaling>
          <c:orientation val="minMax"/>
        </c:scaling>
        <c:delete val="1"/>
        <c:axPos val="b"/>
        <c:numFmt formatCode="ge" sourceLinked="1"/>
        <c:majorTickMark val="none"/>
        <c:minorTickMark val="none"/>
        <c:tickLblPos val="none"/>
        <c:crossAx val="153928912"/>
        <c:crosses val="autoZero"/>
        <c:auto val="1"/>
        <c:lblOffset val="100"/>
        <c:baseTimeUnit val="years"/>
      </c:dateAx>
      <c:valAx>
        <c:axId val="15392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7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347.2</c:v>
                </c:pt>
                <c:pt idx="1">
                  <c:v>336.48</c:v>
                </c:pt>
                <c:pt idx="2">
                  <c:v>271.25</c:v>
                </c:pt>
                <c:pt idx="3">
                  <c:v>179.35</c:v>
                </c:pt>
                <c:pt idx="4">
                  <c:v>165.05</c:v>
                </c:pt>
              </c:numCache>
            </c:numRef>
          </c:val>
          <c:extLst>
            <c:ext xmlns:c16="http://schemas.microsoft.com/office/drawing/2014/chart" uri="{C3380CC4-5D6E-409C-BE32-E72D297353CC}">
              <c16:uniqueId val="{00000000-4AB3-4FCB-895E-4E4CABA0A725}"/>
            </c:ext>
          </c:extLst>
        </c:ser>
        <c:dLbls>
          <c:showLegendKey val="0"/>
          <c:showVal val="0"/>
          <c:showCatName val="0"/>
          <c:showSerName val="0"/>
          <c:showPercent val="0"/>
          <c:showBubbleSize val="0"/>
        </c:dLbls>
        <c:gapWidth val="150"/>
        <c:axId val="153927736"/>
        <c:axId val="15392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29.14</c:v>
                </c:pt>
                <c:pt idx="1">
                  <c:v>3428.28</c:v>
                </c:pt>
                <c:pt idx="2">
                  <c:v>2845.22</c:v>
                </c:pt>
                <c:pt idx="3">
                  <c:v>1099.01</c:v>
                </c:pt>
                <c:pt idx="4">
                  <c:v>686.41</c:v>
                </c:pt>
              </c:numCache>
            </c:numRef>
          </c:val>
          <c:smooth val="0"/>
          <c:extLst>
            <c:ext xmlns:c16="http://schemas.microsoft.com/office/drawing/2014/chart" uri="{C3380CC4-5D6E-409C-BE32-E72D297353CC}">
              <c16:uniqueId val="{00000001-4AB3-4FCB-895E-4E4CABA0A725}"/>
            </c:ext>
          </c:extLst>
        </c:ser>
        <c:dLbls>
          <c:showLegendKey val="0"/>
          <c:showVal val="0"/>
          <c:showCatName val="0"/>
          <c:showSerName val="0"/>
          <c:showPercent val="0"/>
          <c:showBubbleSize val="0"/>
        </c:dLbls>
        <c:marker val="1"/>
        <c:smooth val="0"/>
        <c:axId val="153927736"/>
        <c:axId val="153927344"/>
      </c:lineChart>
      <c:dateAx>
        <c:axId val="153927736"/>
        <c:scaling>
          <c:orientation val="minMax"/>
        </c:scaling>
        <c:delete val="1"/>
        <c:axPos val="b"/>
        <c:numFmt formatCode="ge" sourceLinked="1"/>
        <c:majorTickMark val="none"/>
        <c:minorTickMark val="none"/>
        <c:tickLblPos val="none"/>
        <c:crossAx val="153927344"/>
        <c:crosses val="autoZero"/>
        <c:auto val="1"/>
        <c:lblOffset val="100"/>
        <c:baseTimeUnit val="years"/>
      </c:dateAx>
      <c:valAx>
        <c:axId val="15392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2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64-45A5-8D90-2649BC516A5C}"/>
            </c:ext>
          </c:extLst>
        </c:ser>
        <c:dLbls>
          <c:showLegendKey val="0"/>
          <c:showVal val="0"/>
          <c:showCatName val="0"/>
          <c:showSerName val="0"/>
          <c:showPercent val="0"/>
          <c:showBubbleSize val="0"/>
        </c:dLbls>
        <c:gapWidth val="150"/>
        <c:axId val="252880872"/>
        <c:axId val="15434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183.02</c:v>
                </c:pt>
                <c:pt idx="1">
                  <c:v>163.30000000000001</c:v>
                </c:pt>
                <c:pt idx="2">
                  <c:v>332.28</c:v>
                </c:pt>
                <c:pt idx="3">
                  <c:v>274.07</c:v>
                </c:pt>
                <c:pt idx="4">
                  <c:v>243.02</c:v>
                </c:pt>
              </c:numCache>
            </c:numRef>
          </c:val>
          <c:smooth val="0"/>
          <c:extLst>
            <c:ext xmlns:c16="http://schemas.microsoft.com/office/drawing/2014/chart" uri="{C3380CC4-5D6E-409C-BE32-E72D297353CC}">
              <c16:uniqueId val="{00000001-8964-45A5-8D90-2649BC516A5C}"/>
            </c:ext>
          </c:extLst>
        </c:ser>
        <c:dLbls>
          <c:showLegendKey val="0"/>
          <c:showVal val="0"/>
          <c:showCatName val="0"/>
          <c:showSerName val="0"/>
          <c:showPercent val="0"/>
          <c:showBubbleSize val="0"/>
        </c:dLbls>
        <c:marker val="1"/>
        <c:smooth val="0"/>
        <c:axId val="252880872"/>
        <c:axId val="154341848"/>
      </c:lineChart>
      <c:dateAx>
        <c:axId val="252880872"/>
        <c:scaling>
          <c:orientation val="minMax"/>
        </c:scaling>
        <c:delete val="1"/>
        <c:axPos val="b"/>
        <c:numFmt formatCode="ge" sourceLinked="1"/>
        <c:majorTickMark val="none"/>
        <c:minorTickMark val="none"/>
        <c:tickLblPos val="none"/>
        <c:crossAx val="154341848"/>
        <c:crosses val="autoZero"/>
        <c:auto val="1"/>
        <c:lblOffset val="100"/>
        <c:baseTimeUnit val="years"/>
      </c:dateAx>
      <c:valAx>
        <c:axId val="15434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88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24.91</c:v>
                </c:pt>
                <c:pt idx="1">
                  <c:v>25.48</c:v>
                </c:pt>
                <c:pt idx="2">
                  <c:v>24.73</c:v>
                </c:pt>
                <c:pt idx="3">
                  <c:v>24.05</c:v>
                </c:pt>
                <c:pt idx="4">
                  <c:v>24.08</c:v>
                </c:pt>
              </c:numCache>
            </c:numRef>
          </c:val>
          <c:extLst>
            <c:ext xmlns:c16="http://schemas.microsoft.com/office/drawing/2014/chart" uri="{C3380CC4-5D6E-409C-BE32-E72D297353CC}">
              <c16:uniqueId val="{00000000-D254-4D19-9600-695910587675}"/>
            </c:ext>
          </c:extLst>
        </c:ser>
        <c:dLbls>
          <c:showLegendKey val="0"/>
          <c:showVal val="0"/>
          <c:showCatName val="0"/>
          <c:showSerName val="0"/>
          <c:showPercent val="0"/>
          <c:showBubbleSize val="0"/>
        </c:dLbls>
        <c:gapWidth val="150"/>
        <c:axId val="153928128"/>
        <c:axId val="15434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39.99</c:v>
                </c:pt>
                <c:pt idx="2">
                  <c:v>35.83</c:v>
                </c:pt>
                <c:pt idx="3">
                  <c:v>37.06</c:v>
                </c:pt>
                <c:pt idx="4">
                  <c:v>41.35</c:v>
                </c:pt>
              </c:numCache>
            </c:numRef>
          </c:val>
          <c:smooth val="0"/>
          <c:extLst>
            <c:ext xmlns:c16="http://schemas.microsoft.com/office/drawing/2014/chart" uri="{C3380CC4-5D6E-409C-BE32-E72D297353CC}">
              <c16:uniqueId val="{00000001-D254-4D19-9600-695910587675}"/>
            </c:ext>
          </c:extLst>
        </c:ser>
        <c:dLbls>
          <c:showLegendKey val="0"/>
          <c:showVal val="0"/>
          <c:showCatName val="0"/>
          <c:showSerName val="0"/>
          <c:showPercent val="0"/>
          <c:showBubbleSize val="0"/>
        </c:dLbls>
        <c:marker val="1"/>
        <c:smooth val="0"/>
        <c:axId val="153928128"/>
        <c:axId val="154343024"/>
      </c:lineChart>
      <c:dateAx>
        <c:axId val="153928128"/>
        <c:scaling>
          <c:orientation val="minMax"/>
        </c:scaling>
        <c:delete val="1"/>
        <c:axPos val="b"/>
        <c:numFmt formatCode="ge" sourceLinked="1"/>
        <c:majorTickMark val="none"/>
        <c:minorTickMark val="none"/>
        <c:tickLblPos val="none"/>
        <c:crossAx val="154343024"/>
        <c:crosses val="autoZero"/>
        <c:auto val="1"/>
        <c:lblOffset val="100"/>
        <c:baseTimeUnit val="years"/>
      </c:dateAx>
      <c:valAx>
        <c:axId val="15434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853.84</c:v>
                </c:pt>
                <c:pt idx="1">
                  <c:v>818.78</c:v>
                </c:pt>
                <c:pt idx="2">
                  <c:v>836.71</c:v>
                </c:pt>
                <c:pt idx="3">
                  <c:v>843.84</c:v>
                </c:pt>
                <c:pt idx="4">
                  <c:v>854.34</c:v>
                </c:pt>
              </c:numCache>
            </c:numRef>
          </c:val>
          <c:extLst>
            <c:ext xmlns:c16="http://schemas.microsoft.com/office/drawing/2014/chart" uri="{C3380CC4-5D6E-409C-BE32-E72D297353CC}">
              <c16:uniqueId val="{00000000-01AF-4F23-B3D1-B6C82F719666}"/>
            </c:ext>
          </c:extLst>
        </c:ser>
        <c:dLbls>
          <c:showLegendKey val="0"/>
          <c:showVal val="0"/>
          <c:showCatName val="0"/>
          <c:showSerName val="0"/>
          <c:showPercent val="0"/>
          <c:showBubbleSize val="0"/>
        </c:dLbls>
        <c:gapWidth val="150"/>
        <c:axId val="154344200"/>
        <c:axId val="15434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457.42</c:v>
                </c:pt>
                <c:pt idx="1">
                  <c:v>477.5</c:v>
                </c:pt>
                <c:pt idx="2">
                  <c:v>528.37</c:v>
                </c:pt>
                <c:pt idx="3">
                  <c:v>514.20000000000005</c:v>
                </c:pt>
                <c:pt idx="4">
                  <c:v>456.7</c:v>
                </c:pt>
              </c:numCache>
            </c:numRef>
          </c:val>
          <c:smooth val="0"/>
          <c:extLst>
            <c:ext xmlns:c16="http://schemas.microsoft.com/office/drawing/2014/chart" uri="{C3380CC4-5D6E-409C-BE32-E72D297353CC}">
              <c16:uniqueId val="{00000001-01AF-4F23-B3D1-B6C82F719666}"/>
            </c:ext>
          </c:extLst>
        </c:ser>
        <c:dLbls>
          <c:showLegendKey val="0"/>
          <c:showVal val="0"/>
          <c:showCatName val="0"/>
          <c:showSerName val="0"/>
          <c:showPercent val="0"/>
          <c:showBubbleSize val="0"/>
        </c:dLbls>
        <c:marker val="1"/>
        <c:smooth val="0"/>
        <c:axId val="154344200"/>
        <c:axId val="154344592"/>
      </c:lineChart>
      <c:dateAx>
        <c:axId val="154344200"/>
        <c:scaling>
          <c:orientation val="minMax"/>
        </c:scaling>
        <c:delete val="1"/>
        <c:axPos val="b"/>
        <c:numFmt formatCode="ge" sourceLinked="1"/>
        <c:majorTickMark val="none"/>
        <c:minorTickMark val="none"/>
        <c:tickLblPos val="none"/>
        <c:crossAx val="154344592"/>
        <c:crosses val="autoZero"/>
        <c:auto val="1"/>
        <c:lblOffset val="100"/>
        <c:baseTimeUnit val="years"/>
      </c:dateAx>
      <c:valAx>
        <c:axId val="15434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4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【4,044.84】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十和田市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7">
        <f>データ!S6</f>
        <v>62296</v>
      </c>
      <c r="AM8" s="67"/>
      <c r="AN8" s="67"/>
      <c r="AO8" s="67"/>
      <c r="AP8" s="67"/>
      <c r="AQ8" s="67"/>
      <c r="AR8" s="67"/>
      <c r="AS8" s="67"/>
      <c r="AT8" s="66">
        <f>データ!T6</f>
        <v>725.65</v>
      </c>
      <c r="AU8" s="66"/>
      <c r="AV8" s="66"/>
      <c r="AW8" s="66"/>
      <c r="AX8" s="66"/>
      <c r="AY8" s="66"/>
      <c r="AZ8" s="66"/>
      <c r="BA8" s="66"/>
      <c r="BB8" s="66">
        <f>データ!U6</f>
        <v>85.85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99.26</v>
      </c>
      <c r="J10" s="66"/>
      <c r="K10" s="66"/>
      <c r="L10" s="66"/>
      <c r="M10" s="66"/>
      <c r="N10" s="66"/>
      <c r="O10" s="66"/>
      <c r="P10" s="66">
        <f>データ!P6</f>
        <v>0.09</v>
      </c>
      <c r="Q10" s="66"/>
      <c r="R10" s="66"/>
      <c r="S10" s="66"/>
      <c r="T10" s="66"/>
      <c r="U10" s="66"/>
      <c r="V10" s="66"/>
      <c r="W10" s="66">
        <f>データ!Q6</f>
        <v>107.8</v>
      </c>
      <c r="X10" s="66"/>
      <c r="Y10" s="66"/>
      <c r="Z10" s="66"/>
      <c r="AA10" s="66"/>
      <c r="AB10" s="66"/>
      <c r="AC10" s="66"/>
      <c r="AD10" s="67">
        <f>データ!R6</f>
        <v>3972</v>
      </c>
      <c r="AE10" s="67"/>
      <c r="AF10" s="67"/>
      <c r="AG10" s="67"/>
      <c r="AH10" s="67"/>
      <c r="AI10" s="67"/>
      <c r="AJ10" s="67"/>
      <c r="AK10" s="2"/>
      <c r="AL10" s="67">
        <f>データ!V6</f>
        <v>54</v>
      </c>
      <c r="AM10" s="67"/>
      <c r="AN10" s="67"/>
      <c r="AO10" s="67"/>
      <c r="AP10" s="67"/>
      <c r="AQ10" s="67"/>
      <c r="AR10" s="67"/>
      <c r="AS10" s="67"/>
      <c r="AT10" s="66">
        <f>データ!W6</f>
        <v>0.06</v>
      </c>
      <c r="AU10" s="66"/>
      <c r="AV10" s="66"/>
      <c r="AW10" s="66"/>
      <c r="AX10" s="66"/>
      <c r="AY10" s="66"/>
      <c r="AZ10" s="66"/>
      <c r="BA10" s="66"/>
      <c r="BB10" s="66">
        <f>データ!X6</f>
        <v>900</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【40.09】</v>
      </c>
      <c r="F86" s="26" t="str">
        <f>データ!AT6</f>
        <v>【4,044.84】</v>
      </c>
      <c r="G86" s="26" t="str">
        <f>データ!BE6</f>
        <v>【686.41】</v>
      </c>
      <c r="H86" s="26" t="str">
        <f>データ!BP6</f>
        <v>【243.02】</v>
      </c>
      <c r="I86" s="26" t="str">
        <f>データ!CA6</f>
        <v>【41.35】</v>
      </c>
      <c r="J86" s="26" t="str">
        <f>データ!CL6</f>
        <v>【456.70】</v>
      </c>
      <c r="K86" s="26" t="str">
        <f>データ!CW6</f>
        <v>【27.26】</v>
      </c>
      <c r="L86" s="26" t="str">
        <f>データ!DH6</f>
        <v>【94.93】</v>
      </c>
      <c r="M86" s="26" t="str">
        <f>データ!DS6</f>
        <v>【34.70】</v>
      </c>
      <c r="N86" s="26" t="str">
        <f>データ!ED6</f>
        <v>【0.00】</v>
      </c>
      <c r="O86" s="26" t="str">
        <f>データ!EO6</f>
        <v>【0.00】</v>
      </c>
    </row>
  </sheetData>
  <sheetProtection algorithmName="SHA-512" hashValue="KrzM/GE1OpHuevI5FfNzmDThWakPH1MnppCO/bxgFGymM4Ga1r2phzsJNmVySf2uNhWryyW8I2GgqnQYpft+lA==" saltValue="9+gX1mr/4wBO/v1mhSdUR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22063</v>
      </c>
      <c r="D6" s="33">
        <f t="shared" si="3"/>
        <v>46</v>
      </c>
      <c r="E6" s="33">
        <f t="shared" si="3"/>
        <v>17</v>
      </c>
      <c r="F6" s="33">
        <f t="shared" si="3"/>
        <v>8</v>
      </c>
      <c r="G6" s="33">
        <f t="shared" si="3"/>
        <v>0</v>
      </c>
      <c r="H6" s="33" t="str">
        <f t="shared" si="3"/>
        <v>青森県　十和田市</v>
      </c>
      <c r="I6" s="33" t="str">
        <f t="shared" si="3"/>
        <v>法適用</v>
      </c>
      <c r="J6" s="33" t="str">
        <f t="shared" si="3"/>
        <v>下水道事業</v>
      </c>
      <c r="K6" s="33" t="str">
        <f t="shared" si="3"/>
        <v>簡易排水</v>
      </c>
      <c r="L6" s="33" t="str">
        <f t="shared" si="3"/>
        <v>J2</v>
      </c>
      <c r="M6" s="33" t="str">
        <f t="shared" si="3"/>
        <v>非設置</v>
      </c>
      <c r="N6" s="34" t="str">
        <f t="shared" si="3"/>
        <v>-</v>
      </c>
      <c r="O6" s="34">
        <f t="shared" si="3"/>
        <v>99.26</v>
      </c>
      <c r="P6" s="34">
        <f t="shared" si="3"/>
        <v>0.09</v>
      </c>
      <c r="Q6" s="34">
        <f t="shared" si="3"/>
        <v>107.8</v>
      </c>
      <c r="R6" s="34">
        <f t="shared" si="3"/>
        <v>3972</v>
      </c>
      <c r="S6" s="34">
        <f t="shared" si="3"/>
        <v>62296</v>
      </c>
      <c r="T6" s="34">
        <f t="shared" si="3"/>
        <v>725.65</v>
      </c>
      <c r="U6" s="34">
        <f t="shared" si="3"/>
        <v>85.85</v>
      </c>
      <c r="V6" s="34">
        <f t="shared" si="3"/>
        <v>54</v>
      </c>
      <c r="W6" s="34">
        <f t="shared" si="3"/>
        <v>0.06</v>
      </c>
      <c r="X6" s="34">
        <f t="shared" si="3"/>
        <v>900</v>
      </c>
      <c r="Y6" s="35">
        <f>IF(Y7="",NA(),Y7)</f>
        <v>28.59</v>
      </c>
      <c r="Z6" s="35">
        <f t="shared" ref="Z6:AH6" si="4">IF(Z7="",NA(),Z7)</f>
        <v>26.71</v>
      </c>
      <c r="AA6" s="35">
        <f t="shared" si="4"/>
        <v>33.07</v>
      </c>
      <c r="AB6" s="35">
        <f t="shared" si="4"/>
        <v>27.92</v>
      </c>
      <c r="AC6" s="35">
        <f t="shared" si="4"/>
        <v>26.32</v>
      </c>
      <c r="AD6" s="35">
        <f t="shared" si="4"/>
        <v>37.630000000000003</v>
      </c>
      <c r="AE6" s="35">
        <f t="shared" si="4"/>
        <v>62.56</v>
      </c>
      <c r="AF6" s="35">
        <f t="shared" si="4"/>
        <v>52.3</v>
      </c>
      <c r="AG6" s="35">
        <f t="shared" si="4"/>
        <v>51.22</v>
      </c>
      <c r="AH6" s="35">
        <f t="shared" si="4"/>
        <v>40.090000000000003</v>
      </c>
      <c r="AI6" s="34" t="str">
        <f>IF(AI7="","",IF(AI7="-","【-】","【"&amp;SUBSTITUTE(TEXT(AI7,"#,##0.00"),"-","△")&amp;"】"))</f>
        <v>【40.09】</v>
      </c>
      <c r="AJ6" s="35">
        <f>IF(AJ7="",NA(),AJ7)</f>
        <v>5261.17</v>
      </c>
      <c r="AK6" s="35">
        <f t="shared" ref="AK6:AS6" si="5">IF(AK7="",NA(),AK7)</f>
        <v>5323.11</v>
      </c>
      <c r="AL6" s="35">
        <f t="shared" si="5"/>
        <v>5968.65</v>
      </c>
      <c r="AM6" s="35">
        <f t="shared" si="5"/>
        <v>6434.17</v>
      </c>
      <c r="AN6" s="35">
        <f t="shared" si="5"/>
        <v>6734.09</v>
      </c>
      <c r="AO6" s="35">
        <f t="shared" si="5"/>
        <v>2685.75</v>
      </c>
      <c r="AP6" s="35">
        <f t="shared" si="5"/>
        <v>3025.67</v>
      </c>
      <c r="AQ6" s="35">
        <f t="shared" si="5"/>
        <v>3997.28</v>
      </c>
      <c r="AR6" s="35">
        <f t="shared" si="5"/>
        <v>4212.5600000000004</v>
      </c>
      <c r="AS6" s="35">
        <f t="shared" si="5"/>
        <v>4044.84</v>
      </c>
      <c r="AT6" s="34" t="str">
        <f>IF(AT7="","",IF(AT7="-","【-】","【"&amp;SUBSTITUTE(TEXT(AT7,"#,##0.00"),"-","△")&amp;"】"))</f>
        <v>【4,044.84】</v>
      </c>
      <c r="AU6" s="35">
        <f>IF(AU7="",NA(),AU7)</f>
        <v>347.2</v>
      </c>
      <c r="AV6" s="35">
        <f t="shared" ref="AV6:BD6" si="6">IF(AV7="",NA(),AV7)</f>
        <v>336.48</v>
      </c>
      <c r="AW6" s="35">
        <f t="shared" si="6"/>
        <v>271.25</v>
      </c>
      <c r="AX6" s="35">
        <f t="shared" si="6"/>
        <v>179.35</v>
      </c>
      <c r="AY6" s="35">
        <f t="shared" si="6"/>
        <v>165.05</v>
      </c>
      <c r="AZ6" s="35">
        <f t="shared" si="6"/>
        <v>29.14</v>
      </c>
      <c r="BA6" s="35">
        <f t="shared" si="6"/>
        <v>3428.28</v>
      </c>
      <c r="BB6" s="35">
        <f t="shared" si="6"/>
        <v>2845.22</v>
      </c>
      <c r="BC6" s="35">
        <f t="shared" si="6"/>
        <v>1099.01</v>
      </c>
      <c r="BD6" s="35">
        <f t="shared" si="6"/>
        <v>686.41</v>
      </c>
      <c r="BE6" s="34" t="str">
        <f>IF(BE7="","",IF(BE7="-","【-】","【"&amp;SUBSTITUTE(TEXT(BE7,"#,##0.00"),"-","△")&amp;"】"))</f>
        <v>【686.41】</v>
      </c>
      <c r="BF6" s="34">
        <f>IF(BF7="",NA(),BF7)</f>
        <v>0</v>
      </c>
      <c r="BG6" s="34">
        <f t="shared" ref="BG6:BO6" si="7">IF(BG7="",NA(),BG7)</f>
        <v>0</v>
      </c>
      <c r="BH6" s="34">
        <f t="shared" si="7"/>
        <v>0</v>
      </c>
      <c r="BI6" s="34">
        <f t="shared" si="7"/>
        <v>0</v>
      </c>
      <c r="BJ6" s="34">
        <f t="shared" si="7"/>
        <v>0</v>
      </c>
      <c r="BK6" s="35">
        <f t="shared" si="7"/>
        <v>183.02</v>
      </c>
      <c r="BL6" s="35">
        <f t="shared" si="7"/>
        <v>163.30000000000001</v>
      </c>
      <c r="BM6" s="35">
        <f t="shared" si="7"/>
        <v>332.28</v>
      </c>
      <c r="BN6" s="35">
        <f t="shared" si="7"/>
        <v>274.07</v>
      </c>
      <c r="BO6" s="35">
        <f t="shared" si="7"/>
        <v>243.02</v>
      </c>
      <c r="BP6" s="34" t="str">
        <f>IF(BP7="","",IF(BP7="-","【-】","【"&amp;SUBSTITUTE(TEXT(BP7,"#,##0.00"),"-","△")&amp;"】"))</f>
        <v>【243.02】</v>
      </c>
      <c r="BQ6" s="35">
        <f>IF(BQ7="",NA(),BQ7)</f>
        <v>24.91</v>
      </c>
      <c r="BR6" s="35">
        <f t="shared" ref="BR6:BZ6" si="8">IF(BR7="",NA(),BR7)</f>
        <v>25.48</v>
      </c>
      <c r="BS6" s="35">
        <f t="shared" si="8"/>
        <v>24.73</v>
      </c>
      <c r="BT6" s="35">
        <f t="shared" si="8"/>
        <v>24.05</v>
      </c>
      <c r="BU6" s="35">
        <f t="shared" si="8"/>
        <v>24.08</v>
      </c>
      <c r="BV6" s="35">
        <f t="shared" si="8"/>
        <v>41.25</v>
      </c>
      <c r="BW6" s="35">
        <f t="shared" si="8"/>
        <v>39.99</v>
      </c>
      <c r="BX6" s="35">
        <f t="shared" si="8"/>
        <v>35.83</v>
      </c>
      <c r="BY6" s="35">
        <f t="shared" si="8"/>
        <v>37.06</v>
      </c>
      <c r="BZ6" s="35">
        <f t="shared" si="8"/>
        <v>41.35</v>
      </c>
      <c r="CA6" s="34" t="str">
        <f>IF(CA7="","",IF(CA7="-","【-】","【"&amp;SUBSTITUTE(TEXT(CA7,"#,##0.00"),"-","△")&amp;"】"))</f>
        <v>【41.35】</v>
      </c>
      <c r="CB6" s="35">
        <f>IF(CB7="",NA(),CB7)</f>
        <v>853.84</v>
      </c>
      <c r="CC6" s="35">
        <f t="shared" ref="CC6:CK6" si="9">IF(CC7="",NA(),CC7)</f>
        <v>818.78</v>
      </c>
      <c r="CD6" s="35">
        <f t="shared" si="9"/>
        <v>836.71</v>
      </c>
      <c r="CE6" s="35">
        <f t="shared" si="9"/>
        <v>843.84</v>
      </c>
      <c r="CF6" s="35">
        <f t="shared" si="9"/>
        <v>854.34</v>
      </c>
      <c r="CG6" s="35">
        <f t="shared" si="9"/>
        <v>457.42</v>
      </c>
      <c r="CH6" s="35">
        <f t="shared" si="9"/>
        <v>477.5</v>
      </c>
      <c r="CI6" s="35">
        <f t="shared" si="9"/>
        <v>528.37</v>
      </c>
      <c r="CJ6" s="35">
        <f t="shared" si="9"/>
        <v>514.20000000000005</v>
      </c>
      <c r="CK6" s="35">
        <f t="shared" si="9"/>
        <v>456.7</v>
      </c>
      <c r="CL6" s="34" t="str">
        <f>IF(CL7="","",IF(CL7="-","【-】","【"&amp;SUBSTITUTE(TEXT(CL7,"#,##0.00"),"-","△")&amp;"】"))</f>
        <v>【456.70】</v>
      </c>
      <c r="CM6" s="35">
        <f>IF(CM7="",NA(),CM7)</f>
        <v>33.33</v>
      </c>
      <c r="CN6" s="35">
        <f t="shared" ref="CN6:CV6" si="10">IF(CN7="",NA(),CN7)</f>
        <v>33.33</v>
      </c>
      <c r="CO6" s="35">
        <f t="shared" si="10"/>
        <v>33.33</v>
      </c>
      <c r="CP6" s="35">
        <f t="shared" si="10"/>
        <v>33.33</v>
      </c>
      <c r="CQ6" s="35">
        <f t="shared" si="10"/>
        <v>33.33</v>
      </c>
      <c r="CR6" s="35">
        <f t="shared" si="10"/>
        <v>28.6</v>
      </c>
      <c r="CS6" s="35">
        <f t="shared" si="10"/>
        <v>28.81</v>
      </c>
      <c r="CT6" s="35">
        <f t="shared" si="10"/>
        <v>27.46</v>
      </c>
      <c r="CU6" s="35">
        <f t="shared" si="10"/>
        <v>27.55</v>
      </c>
      <c r="CV6" s="35">
        <f t="shared" si="10"/>
        <v>27.26</v>
      </c>
      <c r="CW6" s="34" t="str">
        <f>IF(CW7="","",IF(CW7="-","【-】","【"&amp;SUBSTITUTE(TEXT(CW7,"#,##0.00"),"-","△")&amp;"】"))</f>
        <v>【27.26】</v>
      </c>
      <c r="CX6" s="35">
        <f>IF(CX7="",NA(),CX7)</f>
        <v>100</v>
      </c>
      <c r="CY6" s="35">
        <f t="shared" ref="CY6:DG6" si="11">IF(CY7="",NA(),CY7)</f>
        <v>100</v>
      </c>
      <c r="CZ6" s="35">
        <f t="shared" si="11"/>
        <v>100</v>
      </c>
      <c r="DA6" s="35">
        <f t="shared" si="11"/>
        <v>100</v>
      </c>
      <c r="DB6" s="35">
        <f t="shared" si="11"/>
        <v>100</v>
      </c>
      <c r="DC6" s="35">
        <f t="shared" si="11"/>
        <v>95.3</v>
      </c>
      <c r="DD6" s="35">
        <f t="shared" si="11"/>
        <v>95.8</v>
      </c>
      <c r="DE6" s="35">
        <f t="shared" si="11"/>
        <v>94.81</v>
      </c>
      <c r="DF6" s="35">
        <f t="shared" si="11"/>
        <v>94.87</v>
      </c>
      <c r="DG6" s="35">
        <f t="shared" si="11"/>
        <v>94.93</v>
      </c>
      <c r="DH6" s="34" t="str">
        <f>IF(DH7="","",IF(DH7="-","【-】","【"&amp;SUBSTITUTE(TEXT(DH7,"#,##0.00"),"-","△")&amp;"】"))</f>
        <v>【94.93】</v>
      </c>
      <c r="DI6" s="35">
        <f>IF(DI7="",NA(),DI7)</f>
        <v>30.24</v>
      </c>
      <c r="DJ6" s="35">
        <f t="shared" ref="DJ6:DR6" si="12">IF(DJ7="",NA(),DJ7)</f>
        <v>32.19</v>
      </c>
      <c r="DK6" s="35">
        <f t="shared" si="12"/>
        <v>34.14</v>
      </c>
      <c r="DL6" s="35">
        <f t="shared" si="12"/>
        <v>36.090000000000003</v>
      </c>
      <c r="DM6" s="35">
        <f t="shared" si="12"/>
        <v>38.04</v>
      </c>
      <c r="DN6" s="35">
        <f t="shared" si="12"/>
        <v>30.24</v>
      </c>
      <c r="DO6" s="35">
        <f t="shared" si="12"/>
        <v>33.729999999999997</v>
      </c>
      <c r="DP6" s="35">
        <f t="shared" si="12"/>
        <v>35.67</v>
      </c>
      <c r="DQ6" s="35">
        <f t="shared" si="12"/>
        <v>37.61</v>
      </c>
      <c r="DR6" s="35">
        <f t="shared" si="12"/>
        <v>34.700000000000003</v>
      </c>
      <c r="DS6" s="34" t="str">
        <f>IF(DS7="","",IF(DS7="-","【-】","【"&amp;SUBSTITUTE(TEXT(DS7,"#,##0.00"),"-","△")&amp;"】"))</f>
        <v>【34.70】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8" s="36" customFormat="1" x14ac:dyDescent="0.15">
      <c r="A7" s="28"/>
      <c r="B7" s="37">
        <v>2017</v>
      </c>
      <c r="C7" s="37">
        <v>22063</v>
      </c>
      <c r="D7" s="37">
        <v>46</v>
      </c>
      <c r="E7" s="37">
        <v>17</v>
      </c>
      <c r="F7" s="37">
        <v>8</v>
      </c>
      <c r="G7" s="37">
        <v>0</v>
      </c>
      <c r="H7" s="37" t="s">
        <v>108</v>
      </c>
      <c r="I7" s="37" t="s">
        <v>109</v>
      </c>
      <c r="J7" s="37" t="s">
        <v>110</v>
      </c>
      <c r="K7" s="37" t="s">
        <v>111</v>
      </c>
      <c r="L7" s="37" t="s">
        <v>112</v>
      </c>
      <c r="M7" s="37" t="s">
        <v>113</v>
      </c>
      <c r="N7" s="38" t="s">
        <v>114</v>
      </c>
      <c r="O7" s="38">
        <v>99.26</v>
      </c>
      <c r="P7" s="38">
        <v>0.09</v>
      </c>
      <c r="Q7" s="38">
        <v>107.8</v>
      </c>
      <c r="R7" s="38">
        <v>3972</v>
      </c>
      <c r="S7" s="38">
        <v>62296</v>
      </c>
      <c r="T7" s="38">
        <v>725.65</v>
      </c>
      <c r="U7" s="38">
        <v>85.85</v>
      </c>
      <c r="V7" s="38">
        <v>54</v>
      </c>
      <c r="W7" s="38">
        <v>0.06</v>
      </c>
      <c r="X7" s="38">
        <v>900</v>
      </c>
      <c r="Y7" s="38">
        <v>28.59</v>
      </c>
      <c r="Z7" s="38">
        <v>26.71</v>
      </c>
      <c r="AA7" s="38">
        <v>33.07</v>
      </c>
      <c r="AB7" s="38">
        <v>27.92</v>
      </c>
      <c r="AC7" s="38">
        <v>26.32</v>
      </c>
      <c r="AD7" s="38">
        <v>37.630000000000003</v>
      </c>
      <c r="AE7" s="38">
        <v>62.56</v>
      </c>
      <c r="AF7" s="38">
        <v>52.3</v>
      </c>
      <c r="AG7" s="38">
        <v>51.22</v>
      </c>
      <c r="AH7" s="38">
        <v>40.090000000000003</v>
      </c>
      <c r="AI7" s="38">
        <v>40.090000000000003</v>
      </c>
      <c r="AJ7" s="38">
        <v>5261.17</v>
      </c>
      <c r="AK7" s="38">
        <v>5323.11</v>
      </c>
      <c r="AL7" s="38">
        <v>5968.65</v>
      </c>
      <c r="AM7" s="38">
        <v>6434.17</v>
      </c>
      <c r="AN7" s="38">
        <v>6734.09</v>
      </c>
      <c r="AO7" s="38">
        <v>2685.75</v>
      </c>
      <c r="AP7" s="38">
        <v>3025.67</v>
      </c>
      <c r="AQ7" s="38">
        <v>3997.28</v>
      </c>
      <c r="AR7" s="38">
        <v>4212.5600000000004</v>
      </c>
      <c r="AS7" s="38">
        <v>4044.84</v>
      </c>
      <c r="AT7" s="38">
        <v>4044.84</v>
      </c>
      <c r="AU7" s="38">
        <v>347.2</v>
      </c>
      <c r="AV7" s="38">
        <v>336.48</v>
      </c>
      <c r="AW7" s="38">
        <v>271.25</v>
      </c>
      <c r="AX7" s="38">
        <v>179.35</v>
      </c>
      <c r="AY7" s="38">
        <v>165.05</v>
      </c>
      <c r="AZ7" s="38">
        <v>29.14</v>
      </c>
      <c r="BA7" s="38">
        <v>3428.28</v>
      </c>
      <c r="BB7" s="38">
        <v>2845.22</v>
      </c>
      <c r="BC7" s="38">
        <v>1099.01</v>
      </c>
      <c r="BD7" s="38">
        <v>686.41</v>
      </c>
      <c r="BE7" s="38">
        <v>686.41</v>
      </c>
      <c r="BF7" s="38">
        <v>0</v>
      </c>
      <c r="BG7" s="38">
        <v>0</v>
      </c>
      <c r="BH7" s="38">
        <v>0</v>
      </c>
      <c r="BI7" s="38">
        <v>0</v>
      </c>
      <c r="BJ7" s="38">
        <v>0</v>
      </c>
      <c r="BK7" s="38">
        <v>183.02</v>
      </c>
      <c r="BL7" s="38">
        <v>163.30000000000001</v>
      </c>
      <c r="BM7" s="38">
        <v>332.28</v>
      </c>
      <c r="BN7" s="38">
        <v>274.07</v>
      </c>
      <c r="BO7" s="38">
        <v>243.02</v>
      </c>
      <c r="BP7" s="38">
        <v>243.02</v>
      </c>
      <c r="BQ7" s="38">
        <v>24.91</v>
      </c>
      <c r="BR7" s="38">
        <v>25.48</v>
      </c>
      <c r="BS7" s="38">
        <v>24.73</v>
      </c>
      <c r="BT7" s="38">
        <v>24.05</v>
      </c>
      <c r="BU7" s="38">
        <v>24.08</v>
      </c>
      <c r="BV7" s="38">
        <v>41.25</v>
      </c>
      <c r="BW7" s="38">
        <v>39.99</v>
      </c>
      <c r="BX7" s="38">
        <v>35.83</v>
      </c>
      <c r="BY7" s="38">
        <v>37.06</v>
      </c>
      <c r="BZ7" s="38">
        <v>41.35</v>
      </c>
      <c r="CA7" s="38">
        <v>41.35</v>
      </c>
      <c r="CB7" s="38">
        <v>853.84</v>
      </c>
      <c r="CC7" s="38">
        <v>818.78</v>
      </c>
      <c r="CD7" s="38">
        <v>836.71</v>
      </c>
      <c r="CE7" s="38">
        <v>843.84</v>
      </c>
      <c r="CF7" s="38">
        <v>854.34</v>
      </c>
      <c r="CG7" s="38">
        <v>457.42</v>
      </c>
      <c r="CH7" s="38">
        <v>477.5</v>
      </c>
      <c r="CI7" s="38">
        <v>528.37</v>
      </c>
      <c r="CJ7" s="38">
        <v>514.20000000000005</v>
      </c>
      <c r="CK7" s="38">
        <v>456.7</v>
      </c>
      <c r="CL7" s="38">
        <v>456.7</v>
      </c>
      <c r="CM7" s="38">
        <v>33.33</v>
      </c>
      <c r="CN7" s="38">
        <v>33.33</v>
      </c>
      <c r="CO7" s="38">
        <v>33.33</v>
      </c>
      <c r="CP7" s="38">
        <v>33.33</v>
      </c>
      <c r="CQ7" s="38">
        <v>33.33</v>
      </c>
      <c r="CR7" s="38">
        <v>28.6</v>
      </c>
      <c r="CS7" s="38">
        <v>28.81</v>
      </c>
      <c r="CT7" s="38">
        <v>27.46</v>
      </c>
      <c r="CU7" s="38">
        <v>27.55</v>
      </c>
      <c r="CV7" s="38">
        <v>27.26</v>
      </c>
      <c r="CW7" s="38">
        <v>27.26</v>
      </c>
      <c r="CX7" s="38">
        <v>100</v>
      </c>
      <c r="CY7" s="38">
        <v>100</v>
      </c>
      <c r="CZ7" s="38">
        <v>100</v>
      </c>
      <c r="DA7" s="38">
        <v>100</v>
      </c>
      <c r="DB7" s="38">
        <v>100</v>
      </c>
      <c r="DC7" s="38">
        <v>95.3</v>
      </c>
      <c r="DD7" s="38">
        <v>95.8</v>
      </c>
      <c r="DE7" s="38">
        <v>94.81</v>
      </c>
      <c r="DF7" s="38">
        <v>94.87</v>
      </c>
      <c r="DG7" s="38">
        <v>94.93</v>
      </c>
      <c r="DH7" s="38">
        <v>94.93</v>
      </c>
      <c r="DI7" s="38">
        <v>30.24</v>
      </c>
      <c r="DJ7" s="38">
        <v>32.19</v>
      </c>
      <c r="DK7" s="38">
        <v>34.14</v>
      </c>
      <c r="DL7" s="38">
        <v>36.090000000000003</v>
      </c>
      <c r="DM7" s="38">
        <v>38.04</v>
      </c>
      <c r="DN7" s="38">
        <v>30.24</v>
      </c>
      <c r="DO7" s="38">
        <v>33.729999999999997</v>
      </c>
      <c r="DP7" s="38">
        <v>35.67</v>
      </c>
      <c r="DQ7" s="38">
        <v>37.61</v>
      </c>
      <c r="DR7" s="38">
        <v>34.700000000000003</v>
      </c>
      <c r="DS7" s="38">
        <v>34.700000000000003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2019-01-29T00:43:15Z</cp:lastPrinted>
  <dcterms:created xsi:type="dcterms:W3CDTF">2018-12-03T08:56:40Z</dcterms:created>
  <dcterms:modified xsi:type="dcterms:W3CDTF">2019-01-29T00:43:17Z</dcterms:modified>
  <cp:category/>
</cp:coreProperties>
</file>