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g9901.HIRAKAWA\Desktop\"/>
    </mc:Choice>
  </mc:AlternateContent>
  <workbookProtection workbookAlgorithmName="SHA-512" workbookHashValue="06VRP3f1sD9uuphqSZStMpBmotLcpD3FjNaTjLIizIsfJ/b/JmBZRB4FvReBYd/feAhcWBsqp05BDUgbLsireA==" workbookSaltValue="f3CidBeVHKuWPhX5XX1TCA==" workbookSpinCount="100000" lockStructure="1"/>
  <bookViews>
    <workbookView xWindow="0" yWindow="0" windowWidth="20490" windowHeight="77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<sst xmlns="http://schemas.openxmlformats.org/spreadsheetml/2006/main" count="237" uniqueCount="124">
  <si>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</si>
  <si>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</si>
  <si>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</si>
  <si>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</si>
  <si>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</si>
  <si>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</si>
  <si>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</si>
  <si>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</si>
  <si>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</si>
  <si>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</si>
  <si>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</si>
  <si>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</si>
  <si>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</si>
  <si>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</si>
  <si>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</si>
  <si>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</si>
  <si>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</si>
  <si>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</si>
  <si>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</si>
  <si>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</si>
  <si>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</si>
  <si>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</si>
  <si>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</si>
  <si>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</si>
  <si>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</si>
  <si>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</si>
  <si>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</si>
  <si>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</si>
  <si>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</si>
  <si>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</si>
  <si>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</si>
  <si>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</si>
  <si>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</si>
  <si>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</si>
  <si>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</si>
  <si>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</si>
  <si>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</si>
  <si>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</si>
  <si>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</si>
  <si>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</si>
  <si>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</si>
  <si>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</si>
  <si>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</si>
  <si>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</si>
  <si>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</si>
  <si>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</si>
  <si>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</si>
  <si>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</si>
  <si>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</si>
  <si>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</si>
  <si>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</si>
  <si>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</si>
  <si>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</si>
  <si>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</si>
  <si>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</si>
  <si>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</si>
  <si>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</si>
  <si>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</si>
  <si>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</si>
  <si>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</si>
  <si>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</si>
  <si>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</si>
  <si>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</si>
  <si>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</si>
  <si>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</si>
  <si>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</si>
  <si>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</si>
  <si>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</si>
  <si>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</si>
  <si>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</si>
  <si>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</si>
  <si>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</si>
  <si>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</si>
  <si>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</si>
  <si>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</si>
  <si>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</si>
  <si>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</si>
  <si>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</si>
  <si>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</si>
  <si>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</si>
  <si>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</si>
  <si>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</si>
  <si>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</si>
  <si>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</si>
  <si>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</si>
  <si>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</si>
  <si>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</si>
  <si>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</si>
  <si>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</si>
  <si>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</si>
  <si>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</si>
  <si>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</si>
  <si>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</si>
  <si>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</si>
  <si>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</si>
  <si>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</si>
  <si>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</si>
  <si>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</si>
  <si>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</si>
  <si>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</si>
  <si>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</si>
  <si>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</si>
  <si>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</si>
  <si>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</si>
  <si>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</si>
  <si>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</si>
  <si>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</si>
  <si>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</si>
  <si>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</si>
  <si>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</si>
  <si>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</si>
  <si>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</si>
  <si>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</si>
  <si>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</si>
  <si>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</si>
  <si>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</si>
  <si>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</si>
  <si>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</si>
  <si>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</si>
  <si>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</si>
  <si>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</si>
  <si>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管路更新について、法的耐用年数を経過していないため、現在管路更新は実施していない。</t>
    <phoneticPr fontId="4"/>
  </si>
  <si>
    <t>①収益的収支比率について
　地方債の繰上償還を行ったH25年度を除く過去5年間において100％を超えており、安定した経営状況である。
②施設利用率について
　当初計画時に比べて、人口が大幅に減少したため必要水量が少なくなり、過去5年間の施設利用率は10％程度の低い水準となっている。
③有収率について
　H29年度は、小国地区簡易水道本管からの漏水により有収率が大きく低下した。</t>
    <rPh sb="143" eb="145">
      <t>ユウシュウ</t>
    </rPh>
    <rPh sb="145" eb="146">
      <t>リツ</t>
    </rPh>
    <rPh sb="155" eb="157">
      <t>ネンド</t>
    </rPh>
    <rPh sb="159" eb="161">
      <t>オグニ</t>
    </rPh>
    <rPh sb="161" eb="163">
      <t>チク</t>
    </rPh>
    <rPh sb="163" eb="165">
      <t>カンイ</t>
    </rPh>
    <rPh sb="165" eb="167">
      <t>スイドウ</t>
    </rPh>
    <rPh sb="167" eb="169">
      <t>ホンカン</t>
    </rPh>
    <rPh sb="172" eb="174">
      <t>ロウスイ</t>
    </rPh>
    <rPh sb="177" eb="179">
      <t>ユウシュウ</t>
    </rPh>
    <rPh sb="179" eb="180">
      <t>リツ</t>
    </rPh>
    <rPh sb="181" eb="182">
      <t>オオ</t>
    </rPh>
    <rPh sb="184" eb="186">
      <t>テイカ</t>
    </rPh>
    <phoneticPr fontId="4"/>
  </si>
  <si>
    <t>　収益的収支比率、料金回収率及び給水原価は類似団体平均と比較して良好な数値であり、現時点においては健全な経営を維持している状況である。
　今後は、人口減少に伴う給水収益の減少や経年劣化により管路や設備等の更新費用の増加が見込まれるため、経営・資産等の状況を的確に把握して経営基盤の計画的な強化と財政マネジメントの向上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</si>
</sst>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9F-487C-8DCE-676588FE5E5B}"/>
            </c:ext>
          </c:extLst>
        </c:ser>
        <c:dLbls>
          <c:showLegendKey val="0"/>
          <c:showVal val="0"/>
          <c:showCatName val="0"/>
          <c:showSerName val="0"/>
          <c:showPercent val="0"/>
          <c:showBubbleSize val="0"/>
        </c:dLbls>
        <c:gapWidth val="150"/>
        <c:axId val="112826944"/>
        <c:axId val="2268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CD9F-487C-8DCE-676588FE5E5B}"/>
            </c:ext>
          </c:extLst>
        </c:ser>
        <c:dLbls>
          <c:showLegendKey val="0"/>
          <c:showVal val="0"/>
          <c:showCatName val="0"/>
          <c:showSerName val="0"/>
          <c:showPercent val="0"/>
          <c:showBubbleSize val="0"/>
        </c:dLbls>
        <c:marker val="1"/>
        <c:smooth val="0"/>
        <c:axId val="112826944"/>
        <c:axId val="226819168"/>
      </c:lineChart>
      <c:dateAx>
        <c:axId val="112826944"/>
        <c:scaling>
          <c:orientation val="minMax"/>
        </c:scaling>
        <c:delete val="1"/>
        <c:axPos val="b"/>
        <c:numFmt formatCode="ge" sourceLinked="1"/>
        <c:majorTickMark val="none"/>
        <c:minorTickMark val="none"/>
        <c:tickLblPos val="none"/>
        <c:crossAx val="226819168"/>
        <c:crosses val="autoZero"/>
        <c:auto val="1"/>
        <c:lblOffset val="100"/>
        <c:baseTimeUnit val="years"/>
      </c:dateAx>
      <c:valAx>
        <c:axId val="2268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10.86</c:v>
                </c:pt>
                <c:pt idx="1">
                  <c:v>11.58</c:v>
                </c:pt>
                <c:pt idx="2">
                  <c:v>10.7</c:v>
                </c:pt>
                <c:pt idx="3">
                  <c:v>11.82</c:v>
                </c:pt>
                <c:pt idx="4">
                  <c:v>18.89</c:v>
                </c:pt>
              </c:numCache>
            </c:numRef>
          </c:val>
          <c:extLst xmlns:c16r2="http://schemas.microsoft.com/office/drawing/2015/06/chart">
            <c:ext xmlns:c16="http://schemas.microsoft.com/office/drawing/2014/chart" uri="{C3380CC4-5D6E-409C-BE32-E72D297353CC}">
              <c16:uniqueId val="{00000000-FD89-46BB-8BB6-E5AFA2443C88}"/>
            </c:ext>
          </c:extLst>
        </c:ser>
        <c:dLbls>
          <c:showLegendKey val="0"/>
          <c:showVal val="0"/>
          <c:showCatName val="0"/>
          <c:showSerName val="0"/>
          <c:showPercent val="0"/>
          <c:showBubbleSize val="0"/>
        </c:dLbls>
        <c:gapWidth val="150"/>
        <c:axId val="228878184"/>
        <c:axId val="22887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FD89-46BB-8BB6-E5AFA2443C88}"/>
            </c:ext>
          </c:extLst>
        </c:ser>
        <c:dLbls>
          <c:showLegendKey val="0"/>
          <c:showVal val="0"/>
          <c:showCatName val="0"/>
          <c:showSerName val="0"/>
          <c:showPercent val="0"/>
          <c:showBubbleSize val="0"/>
        </c:dLbls>
        <c:marker val="1"/>
        <c:smooth val="0"/>
        <c:axId val="228878184"/>
        <c:axId val="228878576"/>
      </c:lineChart>
      <c:dateAx>
        <c:axId val="228878184"/>
        <c:scaling>
          <c:orientation val="minMax"/>
        </c:scaling>
        <c:delete val="1"/>
        <c:axPos val="b"/>
        <c:numFmt formatCode="ge" sourceLinked="1"/>
        <c:majorTickMark val="none"/>
        <c:minorTickMark val="none"/>
        <c:tickLblPos val="none"/>
        <c:crossAx val="228878576"/>
        <c:crosses val="autoZero"/>
        <c:auto val="1"/>
        <c:lblOffset val="100"/>
        <c:baseTimeUnit val="years"/>
      </c:dateAx>
      <c:valAx>
        <c:axId val="22887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7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88.17</c:v>
                </c:pt>
                <c:pt idx="1">
                  <c:v>76.44</c:v>
                </c:pt>
                <c:pt idx="2">
                  <c:v>78.47</c:v>
                </c:pt>
                <c:pt idx="3">
                  <c:v>84.98</c:v>
                </c:pt>
                <c:pt idx="4">
                  <c:v>45.84</c:v>
                </c:pt>
              </c:numCache>
            </c:numRef>
          </c:val>
          <c:extLst xmlns:c16r2="http://schemas.microsoft.com/office/drawing/2015/06/chart">
            <c:ext xmlns:c16="http://schemas.microsoft.com/office/drawing/2014/chart" uri="{C3380CC4-5D6E-409C-BE32-E72D297353CC}">
              <c16:uniqueId val="{00000000-20A4-449F-A022-C5E02B95FE78}"/>
            </c:ext>
          </c:extLst>
        </c:ser>
        <c:dLbls>
          <c:showLegendKey val="0"/>
          <c:showVal val="0"/>
          <c:showCatName val="0"/>
          <c:showSerName val="0"/>
          <c:showPercent val="0"/>
          <c:showBubbleSize val="0"/>
        </c:dLbls>
        <c:gapWidth val="150"/>
        <c:axId val="228879752"/>
        <c:axId val="2286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20A4-449F-A022-C5E02B95FE78}"/>
            </c:ext>
          </c:extLst>
        </c:ser>
        <c:dLbls>
          <c:showLegendKey val="0"/>
          <c:showVal val="0"/>
          <c:showCatName val="0"/>
          <c:showSerName val="0"/>
          <c:showPercent val="0"/>
          <c:showBubbleSize val="0"/>
        </c:dLbls>
        <c:marker val="1"/>
        <c:smooth val="0"/>
        <c:axId val="228879752"/>
        <c:axId val="228618240"/>
      </c:lineChart>
      <c:dateAx>
        <c:axId val="228879752"/>
        <c:scaling>
          <c:orientation val="minMax"/>
        </c:scaling>
        <c:delete val="1"/>
        <c:axPos val="b"/>
        <c:numFmt formatCode="ge" sourceLinked="1"/>
        <c:majorTickMark val="none"/>
        <c:minorTickMark val="none"/>
        <c:tickLblPos val="none"/>
        <c:crossAx val="228618240"/>
        <c:crosses val="autoZero"/>
        <c:auto val="1"/>
        <c:lblOffset val="100"/>
        <c:baseTimeUnit val="years"/>
      </c:dateAx>
      <c:valAx>
        <c:axId val="2286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7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20.12</c:v>
                </c:pt>
                <c:pt idx="1">
                  <c:v>137.81</c:v>
                </c:pt>
                <c:pt idx="2">
                  <c:v>143.94999999999999</c:v>
                </c:pt>
                <c:pt idx="3">
                  <c:v>121.69</c:v>
                </c:pt>
                <c:pt idx="4">
                  <c:v>117.94</c:v>
                </c:pt>
              </c:numCache>
            </c:numRef>
          </c:val>
          <c:extLst xmlns:c16r2="http://schemas.microsoft.com/office/drawing/2015/06/chart">
            <c:ext xmlns:c16="http://schemas.microsoft.com/office/drawing/2014/chart" uri="{C3380CC4-5D6E-409C-BE32-E72D297353CC}">
              <c16:uniqueId val="{00000000-518B-4FAD-921E-1F8E4F045B87}"/>
            </c:ext>
          </c:extLst>
        </c:ser>
        <c:dLbls>
          <c:showLegendKey val="0"/>
          <c:showVal val="0"/>
          <c:showCatName val="0"/>
          <c:showSerName val="0"/>
          <c:showPercent val="0"/>
          <c:showBubbleSize val="0"/>
        </c:dLbls>
        <c:gapWidth val="150"/>
        <c:axId val="227948728"/>
        <c:axId val="22794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518B-4FAD-921E-1F8E4F045B87}"/>
            </c:ext>
          </c:extLst>
        </c:ser>
        <c:dLbls>
          <c:showLegendKey val="0"/>
          <c:showVal val="0"/>
          <c:showCatName val="0"/>
          <c:showSerName val="0"/>
          <c:showPercent val="0"/>
          <c:showBubbleSize val="0"/>
        </c:dLbls>
        <c:marker val="1"/>
        <c:smooth val="0"/>
        <c:axId val="227948728"/>
        <c:axId val="227949112"/>
      </c:lineChart>
      <c:dateAx>
        <c:axId val="227948728"/>
        <c:scaling>
          <c:orientation val="minMax"/>
        </c:scaling>
        <c:delete val="1"/>
        <c:axPos val="b"/>
        <c:numFmt formatCode="ge" sourceLinked="1"/>
        <c:majorTickMark val="none"/>
        <c:minorTickMark val="none"/>
        <c:tickLblPos val="none"/>
        <c:crossAx val="227949112"/>
        <c:crosses val="autoZero"/>
        <c:auto val="1"/>
        <c:lblOffset val="100"/>
        <c:baseTimeUnit val="years"/>
      </c:dateAx>
      <c:valAx>
        <c:axId val="22794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4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9D-4439-A4F3-F4327075624F}"/>
            </c:ext>
          </c:extLst>
        </c:ser>
        <c:dLbls>
          <c:showLegendKey val="0"/>
          <c:showVal val="0"/>
          <c:showCatName val="0"/>
          <c:showSerName val="0"/>
          <c:showPercent val="0"/>
          <c:showBubbleSize val="0"/>
        </c:dLbls>
        <c:gapWidth val="150"/>
        <c:axId val="227904424"/>
        <c:axId val="22790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9D-4439-A4F3-F4327075624F}"/>
            </c:ext>
          </c:extLst>
        </c:ser>
        <c:dLbls>
          <c:showLegendKey val="0"/>
          <c:showVal val="0"/>
          <c:showCatName val="0"/>
          <c:showSerName val="0"/>
          <c:showPercent val="0"/>
          <c:showBubbleSize val="0"/>
        </c:dLbls>
        <c:marker val="1"/>
        <c:smooth val="0"/>
        <c:axId val="227904424"/>
        <c:axId val="227904808"/>
      </c:lineChart>
      <c:dateAx>
        <c:axId val="227904424"/>
        <c:scaling>
          <c:orientation val="minMax"/>
        </c:scaling>
        <c:delete val="1"/>
        <c:axPos val="b"/>
        <c:numFmt formatCode="ge" sourceLinked="1"/>
        <c:majorTickMark val="none"/>
        <c:minorTickMark val="none"/>
        <c:tickLblPos val="none"/>
        <c:crossAx val="227904808"/>
        <c:crosses val="autoZero"/>
        <c:auto val="1"/>
        <c:lblOffset val="100"/>
        <c:baseTimeUnit val="years"/>
      </c:dateAx>
      <c:valAx>
        <c:axId val="22790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0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76-44C1-A272-F6F2FCF12758}"/>
            </c:ext>
          </c:extLst>
        </c:ser>
        <c:dLbls>
          <c:showLegendKey val="0"/>
          <c:showVal val="0"/>
          <c:showCatName val="0"/>
          <c:showSerName val="0"/>
          <c:showPercent val="0"/>
          <c:showBubbleSize val="0"/>
        </c:dLbls>
        <c:gapWidth val="150"/>
        <c:axId val="113305752"/>
        <c:axId val="1133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76-44C1-A272-F6F2FCF12758}"/>
            </c:ext>
          </c:extLst>
        </c:ser>
        <c:dLbls>
          <c:showLegendKey val="0"/>
          <c:showVal val="0"/>
          <c:showCatName val="0"/>
          <c:showSerName val="0"/>
          <c:showPercent val="0"/>
          <c:showBubbleSize val="0"/>
        </c:dLbls>
        <c:marker val="1"/>
        <c:smooth val="0"/>
        <c:axId val="113305752"/>
        <c:axId val="113306144"/>
      </c:lineChart>
      <c:dateAx>
        <c:axId val="113305752"/>
        <c:scaling>
          <c:orientation val="minMax"/>
        </c:scaling>
        <c:delete val="1"/>
        <c:axPos val="b"/>
        <c:numFmt formatCode="ge" sourceLinked="1"/>
        <c:majorTickMark val="none"/>
        <c:minorTickMark val="none"/>
        <c:tickLblPos val="none"/>
        <c:crossAx val="113306144"/>
        <c:crosses val="autoZero"/>
        <c:auto val="1"/>
        <c:lblOffset val="100"/>
        <c:baseTimeUnit val="years"/>
      </c:dateAx>
      <c:valAx>
        <c:axId val="1133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AD-40A3-9E61-30DBFEDEE908}"/>
            </c:ext>
          </c:extLst>
        </c:ser>
        <c:dLbls>
          <c:showLegendKey val="0"/>
          <c:showVal val="0"/>
          <c:showCatName val="0"/>
          <c:showSerName val="0"/>
          <c:showPercent val="0"/>
          <c:showBubbleSize val="0"/>
        </c:dLbls>
        <c:gapWidth val="150"/>
        <c:axId val="228378008"/>
        <c:axId val="2283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AD-40A3-9E61-30DBFEDEE908}"/>
            </c:ext>
          </c:extLst>
        </c:ser>
        <c:dLbls>
          <c:showLegendKey val="0"/>
          <c:showVal val="0"/>
          <c:showCatName val="0"/>
          <c:showSerName val="0"/>
          <c:showPercent val="0"/>
          <c:showBubbleSize val="0"/>
        </c:dLbls>
        <c:marker val="1"/>
        <c:smooth val="0"/>
        <c:axId val="228378008"/>
        <c:axId val="228378400"/>
      </c:lineChart>
      <c:dateAx>
        <c:axId val="228378008"/>
        <c:scaling>
          <c:orientation val="minMax"/>
        </c:scaling>
        <c:delete val="1"/>
        <c:axPos val="b"/>
        <c:numFmt formatCode="ge" sourceLinked="1"/>
        <c:majorTickMark val="none"/>
        <c:minorTickMark val="none"/>
        <c:tickLblPos val="none"/>
        <c:crossAx val="228378400"/>
        <c:crosses val="autoZero"/>
        <c:auto val="1"/>
        <c:lblOffset val="100"/>
        <c:baseTimeUnit val="years"/>
      </c:dateAx>
      <c:valAx>
        <c:axId val="2283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7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14-4331-9F5B-7602D11FDD4C}"/>
            </c:ext>
          </c:extLst>
        </c:ser>
        <c:dLbls>
          <c:showLegendKey val="0"/>
          <c:showVal val="0"/>
          <c:showCatName val="0"/>
          <c:showSerName val="0"/>
          <c:showPercent val="0"/>
          <c:showBubbleSize val="0"/>
        </c:dLbls>
        <c:gapWidth val="150"/>
        <c:axId val="228379576"/>
        <c:axId val="2283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14-4331-9F5B-7602D11FDD4C}"/>
            </c:ext>
          </c:extLst>
        </c:ser>
        <c:dLbls>
          <c:showLegendKey val="0"/>
          <c:showVal val="0"/>
          <c:showCatName val="0"/>
          <c:showSerName val="0"/>
          <c:showPercent val="0"/>
          <c:showBubbleSize val="0"/>
        </c:dLbls>
        <c:marker val="1"/>
        <c:smooth val="0"/>
        <c:axId val="228379576"/>
        <c:axId val="228379968"/>
      </c:lineChart>
      <c:dateAx>
        <c:axId val="228379576"/>
        <c:scaling>
          <c:orientation val="minMax"/>
        </c:scaling>
        <c:delete val="1"/>
        <c:axPos val="b"/>
        <c:numFmt formatCode="ge" sourceLinked="1"/>
        <c:majorTickMark val="none"/>
        <c:minorTickMark val="none"/>
        <c:tickLblPos val="none"/>
        <c:crossAx val="228379968"/>
        <c:crosses val="autoZero"/>
        <c:auto val="1"/>
        <c:lblOffset val="100"/>
        <c:baseTimeUnit val="years"/>
      </c:dateAx>
      <c:valAx>
        <c:axId val="2283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7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formatCode="#,##0.00;&quot;△&quot;#,##0.00;&quot;-&quot;">
                  <c:v>71.59</c:v>
                </c:pt>
              </c:numCache>
            </c:numRef>
          </c:val>
          <c:extLst xmlns:c16r2="http://schemas.microsoft.com/office/drawing/2015/06/chart">
            <c:ext xmlns:c16="http://schemas.microsoft.com/office/drawing/2014/chart" uri="{C3380CC4-5D6E-409C-BE32-E72D297353CC}">
              <c16:uniqueId val="{00000000-7B96-4E2A-B7C2-80A76E41FFB2}"/>
            </c:ext>
          </c:extLst>
        </c:ser>
        <c:dLbls>
          <c:showLegendKey val="0"/>
          <c:showVal val="0"/>
          <c:showCatName val="0"/>
          <c:showSerName val="0"/>
          <c:showPercent val="0"/>
          <c:showBubbleSize val="0"/>
        </c:dLbls>
        <c:gapWidth val="150"/>
        <c:axId val="113308888"/>
        <c:axId val="11330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7B96-4E2A-B7C2-80A76E41FFB2}"/>
            </c:ext>
          </c:extLst>
        </c:ser>
        <c:dLbls>
          <c:showLegendKey val="0"/>
          <c:showVal val="0"/>
          <c:showCatName val="0"/>
          <c:showSerName val="0"/>
          <c:showPercent val="0"/>
          <c:showBubbleSize val="0"/>
        </c:dLbls>
        <c:marker val="1"/>
        <c:smooth val="0"/>
        <c:axId val="113308888"/>
        <c:axId val="113308496"/>
      </c:lineChart>
      <c:dateAx>
        <c:axId val="113308888"/>
        <c:scaling>
          <c:orientation val="minMax"/>
        </c:scaling>
        <c:delete val="1"/>
        <c:axPos val="b"/>
        <c:numFmt formatCode="ge" sourceLinked="1"/>
        <c:majorTickMark val="none"/>
        <c:minorTickMark val="none"/>
        <c:tickLblPos val="none"/>
        <c:crossAx val="113308496"/>
        <c:crosses val="autoZero"/>
        <c:auto val="1"/>
        <c:lblOffset val="100"/>
        <c:baseTimeUnit val="years"/>
      </c:dateAx>
      <c:valAx>
        <c:axId val="11330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79.12</c:v>
                </c:pt>
                <c:pt idx="1">
                  <c:v>137.81</c:v>
                </c:pt>
                <c:pt idx="2">
                  <c:v>143.94999999999999</c:v>
                </c:pt>
                <c:pt idx="3">
                  <c:v>121.41</c:v>
                </c:pt>
                <c:pt idx="4">
                  <c:v>117.94</c:v>
                </c:pt>
              </c:numCache>
            </c:numRef>
          </c:val>
          <c:extLst xmlns:c16r2="http://schemas.microsoft.com/office/drawing/2015/06/chart">
            <c:ext xmlns:c16="http://schemas.microsoft.com/office/drawing/2014/chart" uri="{C3380CC4-5D6E-409C-BE32-E72D297353CC}">
              <c16:uniqueId val="{00000000-8C53-4B9C-87A6-3DD8698C58D7}"/>
            </c:ext>
          </c:extLst>
        </c:ser>
        <c:dLbls>
          <c:showLegendKey val="0"/>
          <c:showVal val="0"/>
          <c:showCatName val="0"/>
          <c:showSerName val="0"/>
          <c:showPercent val="0"/>
          <c:showBubbleSize val="0"/>
        </c:dLbls>
        <c:gapWidth val="150"/>
        <c:axId val="113307320"/>
        <c:axId val="22838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8C53-4B9C-87A6-3DD8698C58D7}"/>
            </c:ext>
          </c:extLst>
        </c:ser>
        <c:dLbls>
          <c:showLegendKey val="0"/>
          <c:showVal val="0"/>
          <c:showCatName val="0"/>
          <c:showSerName val="0"/>
          <c:showPercent val="0"/>
          <c:showBubbleSize val="0"/>
        </c:dLbls>
        <c:marker val="1"/>
        <c:smooth val="0"/>
        <c:axId val="113307320"/>
        <c:axId val="228381144"/>
      </c:lineChart>
      <c:dateAx>
        <c:axId val="113307320"/>
        <c:scaling>
          <c:orientation val="minMax"/>
        </c:scaling>
        <c:delete val="1"/>
        <c:axPos val="b"/>
        <c:numFmt formatCode="ge" sourceLinked="1"/>
        <c:majorTickMark val="none"/>
        <c:minorTickMark val="none"/>
        <c:tickLblPos val="none"/>
        <c:crossAx val="228381144"/>
        <c:crosses val="autoZero"/>
        <c:auto val="1"/>
        <c:lblOffset val="100"/>
        <c:baseTimeUnit val="years"/>
      </c:dateAx>
      <c:valAx>
        <c:axId val="22838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405.28</c:v>
                </c:pt>
                <c:pt idx="1">
                  <c:v>246.26</c:v>
                </c:pt>
                <c:pt idx="2">
                  <c:v>245.89</c:v>
                </c:pt>
                <c:pt idx="3">
                  <c:v>242.56</c:v>
                </c:pt>
                <c:pt idx="4">
                  <c:v>288.25</c:v>
                </c:pt>
              </c:numCache>
            </c:numRef>
          </c:val>
          <c:extLst xmlns:c16r2="http://schemas.microsoft.com/office/drawing/2015/06/chart">
            <c:ext xmlns:c16="http://schemas.microsoft.com/office/drawing/2014/chart" uri="{C3380CC4-5D6E-409C-BE32-E72D297353CC}">
              <c16:uniqueId val="{00000000-CFA6-49EB-A590-8CC0AD7204E5}"/>
            </c:ext>
          </c:extLst>
        </c:ser>
        <c:dLbls>
          <c:showLegendKey val="0"/>
          <c:showVal val="0"/>
          <c:showCatName val="0"/>
          <c:showSerName val="0"/>
          <c:showPercent val="0"/>
          <c:showBubbleSize val="0"/>
        </c:dLbls>
        <c:gapWidth val="150"/>
        <c:axId val="228876616"/>
        <c:axId val="22887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CFA6-49EB-A590-8CC0AD7204E5}"/>
            </c:ext>
          </c:extLst>
        </c:ser>
        <c:dLbls>
          <c:showLegendKey val="0"/>
          <c:showVal val="0"/>
          <c:showCatName val="0"/>
          <c:showSerName val="0"/>
          <c:showPercent val="0"/>
          <c:showBubbleSize val="0"/>
        </c:dLbls>
        <c:marker val="1"/>
        <c:smooth val="0"/>
        <c:axId val="228876616"/>
        <c:axId val="228877008"/>
      </c:lineChart>
      <c:dateAx>
        <c:axId val="228876616"/>
        <c:scaling>
          <c:orientation val="minMax"/>
        </c:scaling>
        <c:delete val="1"/>
        <c:axPos val="b"/>
        <c:numFmt formatCode="ge" sourceLinked="1"/>
        <c:majorTickMark val="none"/>
        <c:minorTickMark val="none"/>
        <c:tickLblPos val="none"/>
        <c:crossAx val="228877008"/>
        <c:crosses val="autoZero"/>
        <c:auto val="1"/>
        <c:lblOffset val="100"/>
        <c:baseTimeUnit val="years"/>
      </c:dateAx>
      <c:valAx>
        <c:axId val="22887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7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平川市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31708</v>
      </c>
      <c r="AM8" s="66"/>
      <c r="AN8" s="66"/>
      <c r="AO8" s="66"/>
      <c r="AP8" s="66"/>
      <c r="AQ8" s="66"/>
      <c r="AR8" s="66"/>
      <c r="AS8" s="66"/>
      <c r="AT8" s="65">
        <f>データ!$S$6</f>
        <v>346.01</v>
      </c>
      <c r="AU8" s="65"/>
      <c r="AV8" s="65"/>
      <c r="AW8" s="65"/>
      <c r="AX8" s="65"/>
      <c r="AY8" s="65"/>
      <c r="AZ8" s="65"/>
      <c r="BA8" s="65"/>
      <c r="BB8" s="65">
        <f>データ!$T$6</f>
        <v>91.64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0.91</v>
      </c>
      <c r="Q10" s="65"/>
      <c r="R10" s="65"/>
      <c r="S10" s="65"/>
      <c r="T10" s="65"/>
      <c r="U10" s="65"/>
      <c r="V10" s="65"/>
      <c r="W10" s="66">
        <f>データ!$Q$6</f>
        <v>3666</v>
      </c>
      <c r="X10" s="66"/>
      <c r="Y10" s="66"/>
      <c r="Z10" s="66"/>
      <c r="AA10" s="66"/>
      <c r="AB10" s="66"/>
      <c r="AC10" s="66"/>
      <c r="AD10" s="2"/>
      <c r="AE10" s="2"/>
      <c r="AF10" s="2"/>
      <c r="AG10" s="2"/>
      <c r="AH10" s="2"/>
      <c r="AI10" s="2"/>
      <c r="AJ10" s="2"/>
      <c r="AK10" s="2"/>
      <c r="AL10" s="66">
        <f>データ!$U$6</f>
        <v>286</v>
      </c>
      <c r="AM10" s="66"/>
      <c r="AN10" s="66"/>
      <c r="AO10" s="66"/>
      <c r="AP10" s="66"/>
      <c r="AQ10" s="66"/>
      <c r="AR10" s="66"/>
      <c r="AS10" s="66"/>
      <c r="AT10" s="65">
        <f>データ!$V$6</f>
        <v>0.84</v>
      </c>
      <c r="AU10" s="65"/>
      <c r="AV10" s="65"/>
      <c r="AW10" s="65"/>
      <c r="AX10" s="65"/>
      <c r="AY10" s="65"/>
      <c r="AZ10" s="65"/>
      <c r="BA10" s="65"/>
      <c r="BB10" s="65">
        <f>データ!$W$6</f>
        <v>340.48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91VbHMvZjR5fjihWUrekkQdThxypCYo9Q2ZWjiUKAWUBDDW1cyUFX3/asnXJxFRVFeJNXfhlUZaqXG/YZ6ml7A==" saltValue="iaz+I1Tf2ZNIEnl/OtKsA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22101</v>
      </c>
      <c r="D6" s="33">
        <f t="shared" si="3"/>
        <v>47</v>
      </c>
      <c r="E6" s="33">
        <f t="shared" si="3"/>
        <v>1</v>
      </c>
      <c r="F6" s="33">
        <f t="shared" si="3"/>
        <v>0</v>
      </c>
      <c r="G6" s="33">
        <f t="shared" si="3"/>
        <v>0</v>
      </c>
      <c r="H6" s="33" t="str">
        <f t="shared" si="3"/>
        <v>青森県　平川市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0.91</v>
      </c>
      <c r="Q6" s="34">
        <f t="shared" si="3"/>
        <v>3666</v>
      </c>
      <c r="R6" s="34">
        <f t="shared" si="3"/>
        <v>31708</v>
      </c>
      <c r="S6" s="34">
        <f t="shared" si="3"/>
        <v>346.01</v>
      </c>
      <c r="T6" s="34">
        <f t="shared" si="3"/>
        <v>91.64</v>
      </c>
      <c r="U6" s="34">
        <f t="shared" si="3"/>
        <v>286</v>
      </c>
      <c r="V6" s="34">
        <f t="shared" si="3"/>
        <v>0.84</v>
      </c>
      <c r="W6" s="34">
        <f t="shared" si="3"/>
        <v>340.48</v>
      </c>
      <c r="X6" s="35">
        <f>IF(X7="",NA(),X7)</f>
        <v>20.12</v>
      </c>
      <c r="Y6" s="35">
        <f t="shared" ref="Y6:AG6" si="4">IF(Y7="",NA(),Y7)</f>
        <v>137.81</v>
      </c>
      <c r="Z6" s="35">
        <f t="shared" si="4"/>
        <v>143.94999999999999</v>
      </c>
      <c r="AA6" s="35">
        <f t="shared" si="4"/>
        <v>121.69</v>
      </c>
      <c r="AB6" s="35">
        <f t="shared" si="4"/>
        <v>117.94</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5">
        <f t="shared" si="7"/>
        <v>71.59</v>
      </c>
      <c r="BJ6" s="35">
        <f t="shared" si="7"/>
        <v>1462.56</v>
      </c>
      <c r="BK6" s="35">
        <f t="shared" si="7"/>
        <v>1486.62</v>
      </c>
      <c r="BL6" s="35">
        <f t="shared" si="7"/>
        <v>1510.14</v>
      </c>
      <c r="BM6" s="35">
        <f t="shared" si="7"/>
        <v>1595.62</v>
      </c>
      <c r="BN6" s="35">
        <f t="shared" si="7"/>
        <v>1302.33</v>
      </c>
      <c r="BO6" s="34" t="str">
        <f>IF(BO7="","",IF(BO7="-","【-】","【"&amp;SUBSTITUTE(TEXT(BO7,"#,##0.00"),"-","△")&amp;"】"))</f>
        <v>【1,141.75】</v>
      </c>
      <c r="BP6" s="35">
        <f>IF(BP7="",NA(),BP7)</f>
        <v>79.12</v>
      </c>
      <c r="BQ6" s="35">
        <f t="shared" ref="BQ6:BY6" si="8">IF(BQ7="",NA(),BQ7)</f>
        <v>137.81</v>
      </c>
      <c r="BR6" s="35">
        <f t="shared" si="8"/>
        <v>143.94999999999999</v>
      </c>
      <c r="BS6" s="35">
        <f t="shared" si="8"/>
        <v>121.41</v>
      </c>
      <c r="BT6" s="35">
        <f t="shared" si="8"/>
        <v>117.94</v>
      </c>
      <c r="BU6" s="35">
        <f t="shared" si="8"/>
        <v>32.39</v>
      </c>
      <c r="BV6" s="35">
        <f t="shared" si="8"/>
        <v>24.39</v>
      </c>
      <c r="BW6" s="35">
        <f t="shared" si="8"/>
        <v>22.67</v>
      </c>
      <c r="BX6" s="35">
        <f t="shared" si="8"/>
        <v>37.92</v>
      </c>
      <c r="BY6" s="35">
        <f t="shared" si="8"/>
        <v>40.89</v>
      </c>
      <c r="BZ6" s="34" t="str">
        <f>IF(BZ7="","",IF(BZ7="-","【-】","【"&amp;SUBSTITUTE(TEXT(BZ7,"#,##0.00"),"-","△")&amp;"】"))</f>
        <v>【54.93】</v>
      </c>
      <c r="CA6" s="35">
        <f>IF(CA7="",NA(),CA7)</f>
        <v>405.28</v>
      </c>
      <c r="CB6" s="35">
        <f t="shared" ref="CB6:CJ6" si="9">IF(CB7="",NA(),CB7)</f>
        <v>246.26</v>
      </c>
      <c r="CC6" s="35">
        <f t="shared" si="9"/>
        <v>245.89</v>
      </c>
      <c r="CD6" s="35">
        <f t="shared" si="9"/>
        <v>242.56</v>
      </c>
      <c r="CE6" s="35">
        <f t="shared" si="9"/>
        <v>288.25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10.86</v>
      </c>
      <c r="CM6" s="35">
        <f t="shared" ref="CM6:CU6" si="10">IF(CM7="",NA(),CM7)</f>
        <v>11.58</v>
      </c>
      <c r="CN6" s="35">
        <f t="shared" si="10"/>
        <v>10.7</v>
      </c>
      <c r="CO6" s="35">
        <f t="shared" si="10"/>
        <v>11.82</v>
      </c>
      <c r="CP6" s="35">
        <f t="shared" si="10"/>
        <v>18.89</v>
      </c>
      <c r="CQ6" s="35">
        <f t="shared" si="10"/>
        <v>50.49</v>
      </c>
      <c r="CR6" s="35">
        <f t="shared" si="10"/>
        <v>48.36</v>
      </c>
      <c r="CS6" s="35">
        <f t="shared" si="10"/>
        <v>48.7</v>
      </c>
      <c r="CT6" s="35">
        <f t="shared" si="10"/>
        <v>46.9</v>
      </c>
      <c r="CU6" s="35">
        <f t="shared" si="10"/>
        <v>47.95</v>
      </c>
      <c r="CV6" s="34" t="str">
        <f>IF(CV7="","",IF(CV7="-","【-】","【"&amp;SUBSTITUTE(TEXT(CV7,"#,##0.00"),"-","△")&amp;"】"))</f>
        <v>【56.91】</v>
      </c>
      <c r="CW6" s="35">
        <f>IF(CW7="",NA(),CW7)</f>
        <v>88.17</v>
      </c>
      <c r="CX6" s="35">
        <f t="shared" ref="CX6:DF6" si="11">IF(CX7="",NA(),CX7)</f>
        <v>76.44</v>
      </c>
      <c r="CY6" s="35">
        <f t="shared" si="11"/>
        <v>78.47</v>
      </c>
      <c r="CZ6" s="35">
        <f t="shared" si="11"/>
        <v>84.98</v>
      </c>
      <c r="DA6" s="35">
        <f t="shared" si="11"/>
        <v>45.84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22101</v>
      </c>
      <c r="D7" s="37">
        <v>47</v>
      </c>
      <c r="E7" s="37">
        <v>1</v>
      </c>
      <c r="F7" s="37">
        <v>0</v>
      </c>
      <c r="G7" s="37">
        <v>0</v>
      </c>
      <c r="H7" s="37" t="s">
        <v>108</v>
      </c>
      <c r="I7" s="37" t="s">
        <v>109</v>
      </c>
      <c r="J7" s="37" t="s">
        <v>110</v>
      </c>
      <c r="K7" s="37" t="s">
        <v>111</v>
      </c>
      <c r="L7" s="37" t="s">
        <v>112</v>
      </c>
      <c r="M7" s="37" t="s">
        <v>113</v>
      </c>
      <c r="N7" s="38" t="s">
        <v>114</v>
      </c>
      <c r="O7" s="38" t="s">
        <v>115</v>
      </c>
      <c r="P7" s="38">
        <v>0.91</v>
      </c>
      <c r="Q7" s="38">
        <v>3666</v>
      </c>
      <c r="R7" s="38">
        <v>31708</v>
      </c>
      <c r="S7" s="38">
        <v>346.01</v>
      </c>
      <c r="T7" s="38">
        <v>91.64</v>
      </c>
      <c r="U7" s="38">
        <v>286</v>
      </c>
      <c r="V7" s="38">
        <v>0.84</v>
      </c>
      <c r="W7" s="38">
        <v>340.48</v>
      </c>
      <c r="X7" s="38">
        <v>20.12</v>
      </c>
      <c r="Y7" s="38">
        <v>137.81</v>
      </c>
      <c r="Z7" s="38">
        <v>143.94999999999999</v>
      </c>
      <c r="AA7" s="38">
        <v>121.69</v>
      </c>
      <c r="AB7" s="38">
        <v>117.94</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71.59</v>
      </c>
      <c r="BJ7" s="38">
        <v>1462.56</v>
      </c>
      <c r="BK7" s="38">
        <v>1486.62</v>
      </c>
      <c r="BL7" s="38">
        <v>1510.14</v>
      </c>
      <c r="BM7" s="38">
        <v>1595.62</v>
      </c>
      <c r="BN7" s="38">
        <v>1302.33</v>
      </c>
      <c r="BO7" s="38">
        <v>1141.75</v>
      </c>
      <c r="BP7" s="38">
        <v>79.12</v>
      </c>
      <c r="BQ7" s="38">
        <v>137.81</v>
      </c>
      <c r="BR7" s="38">
        <v>143.94999999999999</v>
      </c>
      <c r="BS7" s="38">
        <v>121.41</v>
      </c>
      <c r="BT7" s="38">
        <v>117.94</v>
      </c>
      <c r="BU7" s="38">
        <v>32.39</v>
      </c>
      <c r="BV7" s="38">
        <v>24.39</v>
      </c>
      <c r="BW7" s="38">
        <v>22.67</v>
      </c>
      <c r="BX7" s="38">
        <v>37.92</v>
      </c>
      <c r="BY7" s="38">
        <v>40.89</v>
      </c>
      <c r="BZ7" s="38">
        <v>54.93</v>
      </c>
      <c r="CA7" s="38">
        <v>405.28</v>
      </c>
      <c r="CB7" s="38">
        <v>246.26</v>
      </c>
      <c r="CC7" s="38">
        <v>245.89</v>
      </c>
      <c r="CD7" s="38">
        <v>242.56</v>
      </c>
      <c r="CE7" s="38">
        <v>288.25</v>
      </c>
      <c r="CF7" s="38">
        <v>530.83000000000004</v>
      </c>
      <c r="CG7" s="38">
        <v>734.18</v>
      </c>
      <c r="CH7" s="38">
        <v>789.62</v>
      </c>
      <c r="CI7" s="38">
        <v>423.18</v>
      </c>
      <c r="CJ7" s="38">
        <v>383.2</v>
      </c>
      <c r="CK7" s="38">
        <v>292.18</v>
      </c>
      <c r="CL7" s="38">
        <v>10.86</v>
      </c>
      <c r="CM7" s="38">
        <v>11.58</v>
      </c>
      <c r="CN7" s="38">
        <v>10.7</v>
      </c>
      <c r="CO7" s="38">
        <v>11.82</v>
      </c>
      <c r="CP7" s="38">
        <v>18.89</v>
      </c>
      <c r="CQ7" s="38">
        <v>50.49</v>
      </c>
      <c r="CR7" s="38">
        <v>48.36</v>
      </c>
      <c r="CS7" s="38">
        <v>48.7</v>
      </c>
      <c r="CT7" s="38">
        <v>46.9</v>
      </c>
      <c r="CU7" s="38">
        <v>47.95</v>
      </c>
      <c r="CV7" s="38">
        <v>56.91</v>
      </c>
      <c r="CW7" s="38">
        <v>88.17</v>
      </c>
      <c r="CX7" s="38">
        <v>76.44</v>
      </c>
      <c r="CY7" s="38">
        <v>78.47</v>
      </c>
      <c r="CZ7" s="38">
        <v>84.98</v>
      </c>
      <c r="DA7" s="38">
        <v>45.84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2019-01-30T04:09:27Z</cp:lastPrinted>
  <dcterms:created xsi:type="dcterms:W3CDTF">2018-12-03T08:41:31Z</dcterms:created>
  <dcterms:modified xsi:type="dcterms:W3CDTF">2019-02-01T00:26:19Z</dcterms:modified>
  <cp:category/>
</cp:coreProperties>
</file>