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owani-skysea\財政課\財政係\30年度財政関係\30_公営企業\310122_□公営企業に係る経営比較分析表（平成29年度決算）の分析等について（照会）\02_回答\"/>
    </mc:Choice>
  </mc:AlternateContent>
  <workbookProtection workbookAlgorithmName="SHA-512" workbookHashValue="0PDfsOfsf3V9Fr6ugy02oQlYp7hzMHeNAng9FjWK76n6nCCQgRHZU6hlRGSzr7RJmwrQH0Q69Acp68+bG6bV1w==" workbookSaltValue="h0jHGm0J2MwP/vCh8kE+gQ=="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<sst xmlns="http://schemas.openxmlformats.org/spreadsheetml/2006/main" count="237" uniqueCount="123">
  <si>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</si>
  <si>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</si>
  <si>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</si>
  <si>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</si>
  <si>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</si>
  <si>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</si>
  <si>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</si>
  <si>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</si>
  <si>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</si>
  <si>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</si>
  <si>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</si>
  <si>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</si>
  <si>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</si>
  <si>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</si>
  <si>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</si>
  <si>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</si>
  <si>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</si>
  <si>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</si>
  <si>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</si>
  <si>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</si>
  <si>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</si>
  <si>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</si>
  <si>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</si>
  <si>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</si>
  <si>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</si>
  <si>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</si>
  <si>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</si>
  <si>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</si>
  <si>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</si>
  <si>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</si>
  <si>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</si>
  <si>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</si>
  <si>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</si>
  <si>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</si>
  <si>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</si>
  <si>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</si>
  <si>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</si>
  <si>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</si>
  <si>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</si>
  <si>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</si>
  <si>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</si>
  <si>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</si>
  <si>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</si>
  <si>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</si>
  <si>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</si>
  <si>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</si>
  <si>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</si>
  <si>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</si>
  <si>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</si>
  <si>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</si>
  <si>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</si>
  <si>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</si>
  <si>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</si>
  <si>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</si>
  <si>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</si>
  <si>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</si>
  <si>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</si>
  <si>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</si>
  <si>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</si>
  <si>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</si>
  <si>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</si>
  <si>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</si>
  <si>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</si>
  <si>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</si>
  <si>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</si>
  <si>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</si>
  <si>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</si>
  <si>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</si>
  <si>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</si>
  <si>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</si>
  <si>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</si>
  <si>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</si>
  <si>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</si>
  <si>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</si>
  <si>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</si>
  <si>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</si>
  <si>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</si>
  <si>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</si>
  <si>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</si>
  <si>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</si>
  <si>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</si>
  <si>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</si>
  <si>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</si>
  <si>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</si>
  <si>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</si>
  <si>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</si>
  <si>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</si>
  <si>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</si>
  <si>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</si>
  <si>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</si>
  <si>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</si>
  <si>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</si>
  <si>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</si>
  <si>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</si>
  <si>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</si>
  <si>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</si>
  <si>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</si>
  <si>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</si>
  <si>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</si>
  <si>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</si>
  <si>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</si>
  <si>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</si>
  <si>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</si>
  <si>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</si>
  <si>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</si>
  <si>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</si>
  <si>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</si>
  <si>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</si>
  <si>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</si>
  <si>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</si>
  <si>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</si>
  <si>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</si>
  <si>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</si>
  <si>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</si>
  <si>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</si>
  <si>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</si>
  <si>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</si>
  <si>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</si>
  <si>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</si>
  <si>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</si>
  <si>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は経営の健全性、施設の安定稼働が確保されているが、老朽化した設備等の突発的な修繕を未然に防ぐためにも、点検作業の徹底や計画的な更新投資による施設管理のもと、安定した事業経営が必要となる。</t>
    <rPh sb="1" eb="3">
      <t>ゲンザイ</t>
    </rPh>
    <rPh sb="4" eb="6">
      <t>ケイエイ</t>
    </rPh>
    <rPh sb="7" eb="10">
      <t>ケンゼンセイ</t>
    </rPh>
    <rPh sb="11" eb="13">
      <t>シセツ</t>
    </rPh>
    <rPh sb="14" eb="16">
      <t>アンテイ</t>
    </rPh>
    <rPh sb="16" eb="18">
      <t>カドウ</t>
    </rPh>
    <rPh sb="19" eb="21">
      <t>カクホ</t>
    </rPh>
    <rPh sb="28" eb="31">
      <t>ロウキュウカ</t>
    </rPh>
    <rPh sb="33" eb="35">
      <t>セツビ</t>
    </rPh>
    <rPh sb="35" eb="36">
      <t>トウ</t>
    </rPh>
    <rPh sb="37" eb="40">
      <t>トッパツテキ</t>
    </rPh>
    <rPh sb="41" eb="43">
      <t>シュウゼン</t>
    </rPh>
    <rPh sb="44" eb="46">
      <t>ミゼン</t>
    </rPh>
    <rPh sb="47" eb="48">
      <t>フセ</t>
    </rPh>
    <rPh sb="54" eb="56">
      <t>テンケン</t>
    </rPh>
    <rPh sb="56" eb="58">
      <t>サギョウ</t>
    </rPh>
    <rPh sb="59" eb="61">
      <t>テッテイ</t>
    </rPh>
    <rPh sb="62" eb="65">
      <t>ケイカクテキ</t>
    </rPh>
    <rPh sb="66" eb="68">
      <t>コウシン</t>
    </rPh>
    <rPh sb="68" eb="70">
      <t>トウシ</t>
    </rPh>
    <rPh sb="73" eb="75">
      <t>シセツ</t>
    </rPh>
    <rPh sb="75" eb="77">
      <t>カンリ</t>
    </rPh>
    <rPh sb="81" eb="83">
      <t>アンテイ</t>
    </rPh>
    <rPh sb="85" eb="87">
      <t>ジギョウ</t>
    </rPh>
    <rPh sb="87" eb="89">
      <t>ケイエイ</t>
    </rPh>
    <rPh sb="90" eb="92">
      <t>ヒツヨウ</t>
    </rPh>
    <phoneticPr fontId="4"/>
  </si>
  <si>
    <t>　施設供用開始後、40年以上経過し施設老朽化による施設の故障等も散見される時期となってきていることから、計画的かつ効率的な更新作業により、更新費用の平準化を図っていく必要がある。</t>
    <rPh sb="1" eb="3">
      <t>シセツ</t>
    </rPh>
    <rPh sb="3" eb="5">
      <t>キョウヨウ</t>
    </rPh>
    <rPh sb="5" eb="7">
      <t>カイシ</t>
    </rPh>
    <rPh sb="7" eb="8">
      <t>ゴ</t>
    </rPh>
    <rPh sb="11" eb="14">
      <t>ネンイジョウ</t>
    </rPh>
    <rPh sb="14" eb="16">
      <t>ケイカ</t>
    </rPh>
    <rPh sb="17" eb="19">
      <t>シセツ</t>
    </rPh>
    <rPh sb="19" eb="22">
      <t>ロウキュウカ</t>
    </rPh>
    <rPh sb="25" eb="27">
      <t>シセツ</t>
    </rPh>
    <rPh sb="28" eb="30">
      <t>コショウ</t>
    </rPh>
    <rPh sb="30" eb="31">
      <t>トウ</t>
    </rPh>
    <rPh sb="32" eb="34">
      <t>サンケン</t>
    </rPh>
    <rPh sb="37" eb="39">
      <t>ジキ</t>
    </rPh>
    <rPh sb="52" eb="55">
      <t>ケイカクテキ</t>
    </rPh>
    <rPh sb="57" eb="60">
      <t>コウリツテキ</t>
    </rPh>
    <rPh sb="61" eb="63">
      <t>コウシン</t>
    </rPh>
    <rPh sb="63" eb="65">
      <t>サギョウ</t>
    </rPh>
    <rPh sb="69" eb="71">
      <t>コウシン</t>
    </rPh>
    <rPh sb="71" eb="73">
      <t>ヒヨウ</t>
    </rPh>
    <rPh sb="74" eb="77">
      <t>ヘイジュンカ</t>
    </rPh>
    <rPh sb="78" eb="79">
      <t>ハカ</t>
    </rPh>
    <rPh sb="83" eb="85">
      <t>ヒツヨウ</t>
    </rPh>
    <phoneticPr fontId="4"/>
  </si>
  <si>
    <t>　実質黒字経営であり、類似団体と比較しても収益的収支比率や料金回収率から健全な経営状況であるといえる。今後も突発的な修繕や老朽化した施設の更新の際には多少数値が悪化することが予想されるが、あらゆる面で安定して高水準を保っており、良好な状況にあるといえる。</t>
    <rPh sb="1" eb="3">
      <t>ジッシツ</t>
    </rPh>
    <rPh sb="3" eb="5">
      <t>クロジ</t>
    </rPh>
    <rPh sb="5" eb="7">
      <t>ケイエイ</t>
    </rPh>
    <rPh sb="11" eb="13">
      <t>ルイジ</t>
    </rPh>
    <rPh sb="13" eb="15">
      <t>ダンタイ</t>
    </rPh>
    <rPh sb="16" eb="18">
      <t>ヒカク</t>
    </rPh>
    <rPh sb="21" eb="23">
      <t>シュウエキ</t>
    </rPh>
    <rPh sb="23" eb="24">
      <t>テキ</t>
    </rPh>
    <rPh sb="24" eb="26">
      <t>シュウシ</t>
    </rPh>
    <rPh sb="26" eb="28">
      <t>ヒリツ</t>
    </rPh>
    <rPh sb="29" eb="31">
      <t>リョウキン</t>
    </rPh>
    <rPh sb="31" eb="33">
      <t>カイシュウ</t>
    </rPh>
    <rPh sb="33" eb="34">
      <t>リツ</t>
    </rPh>
    <rPh sb="36" eb="38">
      <t>ケンゼン</t>
    </rPh>
    <rPh sb="39" eb="41">
      <t>ケイエイ</t>
    </rPh>
    <rPh sb="41" eb="43">
      <t>ジョウキョウ</t>
    </rPh>
    <rPh sb="51" eb="53">
      <t>コンゴ</t>
    </rPh>
    <rPh sb="54" eb="57">
      <t>トッパツテキ</t>
    </rPh>
    <rPh sb="58" eb="60">
      <t>シュウゼン</t>
    </rPh>
    <rPh sb="61" eb="64">
      <t>ロウキュウカ</t>
    </rPh>
    <rPh sb="66" eb="68">
      <t>シセツ</t>
    </rPh>
    <rPh sb="69" eb="71">
      <t>コウシン</t>
    </rPh>
    <rPh sb="72" eb="73">
      <t>サイ</t>
    </rPh>
    <rPh sb="75" eb="77">
      <t>タショウ</t>
    </rPh>
    <rPh sb="77" eb="79">
      <t>スウチ</t>
    </rPh>
    <rPh sb="80" eb="82">
      <t>アッカ</t>
    </rPh>
    <rPh sb="87" eb="89">
      <t>ヨソウ</t>
    </rPh>
    <rPh sb="98" eb="99">
      <t>メン</t>
    </rPh>
    <rPh sb="100" eb="102">
      <t>アンテイ</t>
    </rPh>
    <rPh sb="104" eb="107">
      <t>コウスイジュン</t>
    </rPh>
    <rPh sb="108" eb="109">
      <t>タモ</t>
    </rPh>
    <rPh sb="114" eb="116">
      <t>リョウコウ</t>
    </rPh>
    <rPh sb="117" eb="11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</si>
</sst>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1C-40B1-9D7C-330BBD3D434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471C-40B1-9D7C-330BBD3D434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89.43</c:v>
                </c:pt>
                <c:pt idx="1">
                  <c:v>88.27</c:v>
                </c:pt>
                <c:pt idx="2">
                  <c:v>88.26</c:v>
                </c:pt>
                <c:pt idx="3">
                  <c:v>88.27</c:v>
                </c:pt>
                <c:pt idx="4">
                  <c:v>88.27</c:v>
                </c:pt>
              </c:numCache>
            </c:numRef>
          </c:val>
          <c:extLst>
            <c:ext xmlns:c16="http://schemas.microsoft.com/office/drawing/2014/chart" uri="{C3380CC4-5D6E-409C-BE32-E72D297353CC}">
              <c16:uniqueId val="{00000000-2754-4DF6-B8A0-5ABC23A9083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2754-4DF6-B8A0-5ABC23A9083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c:v>
                </c:pt>
                <c:pt idx="1">
                  <c:v>92</c:v>
                </c:pt>
                <c:pt idx="2">
                  <c:v>92.01</c:v>
                </c:pt>
                <c:pt idx="3">
                  <c:v>92</c:v>
                </c:pt>
                <c:pt idx="4">
                  <c:v>92</c:v>
                </c:pt>
              </c:numCache>
            </c:numRef>
          </c:val>
          <c:extLst>
            <c:ext xmlns:c16="http://schemas.microsoft.com/office/drawing/2014/chart" uri="{C3380CC4-5D6E-409C-BE32-E72D297353CC}">
              <c16:uniqueId val="{00000000-BF72-47BB-BA93-757725D8FCE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BF72-47BB-BA93-757725D8FCE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303.86</c:v>
                </c:pt>
                <c:pt idx="1">
                  <c:v>312.08</c:v>
                </c:pt>
                <c:pt idx="2">
                  <c:v>131.31</c:v>
                </c:pt>
                <c:pt idx="3">
                  <c:v>231.13</c:v>
                </c:pt>
                <c:pt idx="4">
                  <c:v>176.57</c:v>
                </c:pt>
              </c:numCache>
            </c:numRef>
          </c:val>
          <c:extLst>
            <c:ext xmlns:c16="http://schemas.microsoft.com/office/drawing/2014/chart" uri="{C3380CC4-5D6E-409C-BE32-E72D297353CC}">
              <c16:uniqueId val="{00000000-B907-4EED-BC0B-19BE097DFEB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B907-4EED-BC0B-19BE097DFEB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D6-462B-8999-7996FE41610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D6-462B-8999-7996FE41610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7-4A81-9F17-C556BD0AF1F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7-4A81-9F17-C556BD0AF1F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E-4A7D-B66B-6AD917802AE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E-4A7D-B66B-6AD917802AE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31-4082-ACE7-C28D8EA545A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31-4082-ACE7-C28D8EA545A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E9-4DDE-8A24-B4814404BEF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85E9-4DDE-8A24-B4814404BEF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303.75</c:v>
                </c:pt>
                <c:pt idx="1">
                  <c:v>311.87</c:v>
                </c:pt>
                <c:pt idx="2">
                  <c:v>131.22999999999999</c:v>
                </c:pt>
                <c:pt idx="3">
                  <c:v>231.06</c:v>
                </c:pt>
                <c:pt idx="4">
                  <c:v>176.51</c:v>
                </c:pt>
              </c:numCache>
            </c:numRef>
          </c:val>
          <c:extLst>
            <c:ext xmlns:c16="http://schemas.microsoft.com/office/drawing/2014/chart" uri="{C3380CC4-5D6E-409C-BE32-E72D297353CC}">
              <c16:uniqueId val="{00000000-E2C1-4FF1-9923-BBD997CF82C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E2C1-4FF1-9923-BBD997CF82C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88.46</c:v>
                </c:pt>
                <c:pt idx="1">
                  <c:v>86.68</c:v>
                </c:pt>
                <c:pt idx="2">
                  <c:v>203.59</c:v>
                </c:pt>
                <c:pt idx="3">
                  <c:v>120.33</c:v>
                </c:pt>
                <c:pt idx="4">
                  <c:v>154.66999999999999</c:v>
                </c:pt>
              </c:numCache>
            </c:numRef>
          </c:val>
          <c:extLst>
            <c:ext xmlns:c16="http://schemas.microsoft.com/office/drawing/2014/chart" uri="{C3380CC4-5D6E-409C-BE32-E72D297353CC}">
              <c16:uniqueId val="{00000000-222C-4334-8081-73499763CC7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222C-4334-8081-73499763CC7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5"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大鰐町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9824</v>
      </c>
      <c r="AM8" s="66"/>
      <c r="AN8" s="66"/>
      <c r="AO8" s="66"/>
      <c r="AP8" s="66"/>
      <c r="AQ8" s="66"/>
      <c r="AR8" s="66"/>
      <c r="AS8" s="66"/>
      <c r="AT8" s="65">
        <f>データ!$S$6</f>
        <v>163.43</v>
      </c>
      <c r="AU8" s="65"/>
      <c r="AV8" s="65"/>
      <c r="AW8" s="65"/>
      <c r="AX8" s="65"/>
      <c r="AY8" s="65"/>
      <c r="AZ8" s="65"/>
      <c r="BA8" s="65"/>
      <c r="BB8" s="65">
        <f>データ!$T$6</f>
        <v>60.11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1.36</v>
      </c>
      <c r="Q10" s="65"/>
      <c r="R10" s="65"/>
      <c r="S10" s="65"/>
      <c r="T10" s="65"/>
      <c r="U10" s="65"/>
      <c r="V10" s="65"/>
      <c r="W10" s="66">
        <f>データ!$Q$6</f>
        <v>3300</v>
      </c>
      <c r="X10" s="66"/>
      <c r="Y10" s="66"/>
      <c r="Z10" s="66"/>
      <c r="AA10" s="66"/>
      <c r="AB10" s="66"/>
      <c r="AC10" s="66"/>
      <c r="AD10" s="2"/>
      <c r="AE10" s="2"/>
      <c r="AF10" s="2"/>
      <c r="AG10" s="2"/>
      <c r="AH10" s="2"/>
      <c r="AI10" s="2"/>
      <c r="AJ10" s="2"/>
      <c r="AK10" s="2"/>
      <c r="AL10" s="66">
        <f>データ!$U$6</f>
        <v>133</v>
      </c>
      <c r="AM10" s="66"/>
      <c r="AN10" s="66"/>
      <c r="AO10" s="66"/>
      <c r="AP10" s="66"/>
      <c r="AQ10" s="66"/>
      <c r="AR10" s="66"/>
      <c r="AS10" s="66"/>
      <c r="AT10" s="65">
        <f>データ!$V$6</f>
        <v>0.06</v>
      </c>
      <c r="AU10" s="65"/>
      <c r="AV10" s="65"/>
      <c r="AW10" s="65"/>
      <c r="AX10" s="65"/>
      <c r="AY10" s="65"/>
      <c r="AZ10" s="65"/>
      <c r="BA10" s="65"/>
      <c r="BB10" s="65">
        <f>データ!$W$6</f>
        <v>2216.67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4b51A3un6xPQXvimcCltYjaQYyGOGQFPQJPUAGYZ5ObzvPD4OifsjFhP7wLe4CQVLYjlDiZJar8esD4mgEjt9A==" saltValue="hA8IDdVXAUvjfXOuM+ndD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23621</v>
      </c>
      <c r="D6" s="33">
        <f t="shared" si="3"/>
        <v>47</v>
      </c>
      <c r="E6" s="33">
        <f t="shared" si="3"/>
        <v>1</v>
      </c>
      <c r="F6" s="33">
        <f t="shared" si="3"/>
        <v>0</v>
      </c>
      <c r="G6" s="33">
        <f t="shared" si="3"/>
        <v>0</v>
      </c>
      <c r="H6" s="33" t="str">
        <f t="shared" si="3"/>
        <v>青森県　大鰐町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1.36</v>
      </c>
      <c r="Q6" s="34">
        <f t="shared" si="3"/>
        <v>3300</v>
      </c>
      <c r="R6" s="34">
        <f t="shared" si="3"/>
        <v>9824</v>
      </c>
      <c r="S6" s="34">
        <f t="shared" si="3"/>
        <v>163.43</v>
      </c>
      <c r="T6" s="34">
        <f t="shared" si="3"/>
        <v>60.11</v>
      </c>
      <c r="U6" s="34">
        <f t="shared" si="3"/>
        <v>133</v>
      </c>
      <c r="V6" s="34">
        <f t="shared" si="3"/>
        <v>0.06</v>
      </c>
      <c r="W6" s="34">
        <f t="shared" si="3"/>
        <v>2216.67</v>
      </c>
      <c r="X6" s="35">
        <f>IF(X7="",NA(),X7)</f>
        <v>303.86</v>
      </c>
      <c r="Y6" s="35">
        <f t="shared" ref="Y6:AG6" si="4">IF(Y7="",NA(),Y7)</f>
        <v>312.08</v>
      </c>
      <c r="Z6" s="35">
        <f t="shared" si="4"/>
        <v>131.31</v>
      </c>
      <c r="AA6" s="35">
        <f t="shared" si="4"/>
        <v>231.13</v>
      </c>
      <c r="AB6" s="35">
        <f t="shared" si="4"/>
        <v>176.57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1462.56</v>
      </c>
      <c r="BK6" s="35">
        <f t="shared" si="7"/>
        <v>1486.62</v>
      </c>
      <c r="BL6" s="35">
        <f t="shared" si="7"/>
        <v>1510.14</v>
      </c>
      <c r="BM6" s="35">
        <f t="shared" si="7"/>
        <v>1595.62</v>
      </c>
      <c r="BN6" s="35">
        <f t="shared" si="7"/>
        <v>1302.33</v>
      </c>
      <c r="BO6" s="34" t="str">
        <f>IF(BO7="","",IF(BO7="-","【-】","【"&amp;SUBSTITUTE(TEXT(BO7,"#,##0.00"),"-","△")&amp;"】"))</f>
        <v>【1,141.75】</v>
      </c>
      <c r="BP6" s="35">
        <f>IF(BP7="",NA(),BP7)</f>
        <v>303.75</v>
      </c>
      <c r="BQ6" s="35">
        <f t="shared" ref="BQ6:BY6" si="8">IF(BQ7="",NA(),BQ7)</f>
        <v>311.87</v>
      </c>
      <c r="BR6" s="35">
        <f t="shared" si="8"/>
        <v>131.22999999999999</v>
      </c>
      <c r="BS6" s="35">
        <f t="shared" si="8"/>
        <v>231.06</v>
      </c>
      <c r="BT6" s="35">
        <f t="shared" si="8"/>
        <v>176.51</v>
      </c>
      <c r="BU6" s="35">
        <f t="shared" si="8"/>
        <v>32.39</v>
      </c>
      <c r="BV6" s="35">
        <f t="shared" si="8"/>
        <v>24.39</v>
      </c>
      <c r="BW6" s="35">
        <f t="shared" si="8"/>
        <v>22.67</v>
      </c>
      <c r="BX6" s="35">
        <f t="shared" si="8"/>
        <v>37.92</v>
      </c>
      <c r="BY6" s="35">
        <f t="shared" si="8"/>
        <v>40.89</v>
      </c>
      <c r="BZ6" s="34" t="str">
        <f>IF(BZ7="","",IF(BZ7="-","【-】","【"&amp;SUBSTITUTE(TEXT(BZ7,"#,##0.00"),"-","△")&amp;"】"))</f>
        <v>【54.93】</v>
      </c>
      <c r="CA6" s="35">
        <f>IF(CA7="",NA(),CA7)</f>
        <v>88.46</v>
      </c>
      <c r="CB6" s="35">
        <f t="shared" ref="CB6:CJ6" si="9">IF(CB7="",NA(),CB7)</f>
        <v>86.68</v>
      </c>
      <c r="CC6" s="35">
        <f t="shared" si="9"/>
        <v>203.59</v>
      </c>
      <c r="CD6" s="35">
        <f t="shared" si="9"/>
        <v>120.33</v>
      </c>
      <c r="CE6" s="35">
        <f t="shared" si="9"/>
        <v>154.66999999999999</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89.43</v>
      </c>
      <c r="CM6" s="35">
        <f t="shared" ref="CM6:CU6" si="10">IF(CM7="",NA(),CM7)</f>
        <v>88.27</v>
      </c>
      <c r="CN6" s="35">
        <f t="shared" si="10"/>
        <v>88.26</v>
      </c>
      <c r="CO6" s="35">
        <f t="shared" si="10"/>
        <v>88.27</v>
      </c>
      <c r="CP6" s="35">
        <f t="shared" si="10"/>
        <v>88.27</v>
      </c>
      <c r="CQ6" s="35">
        <f t="shared" si="10"/>
        <v>50.49</v>
      </c>
      <c r="CR6" s="35">
        <f t="shared" si="10"/>
        <v>48.36</v>
      </c>
      <c r="CS6" s="35">
        <f t="shared" si="10"/>
        <v>48.7</v>
      </c>
      <c r="CT6" s="35">
        <f t="shared" si="10"/>
        <v>46.9</v>
      </c>
      <c r="CU6" s="35">
        <f t="shared" si="10"/>
        <v>47.95</v>
      </c>
      <c r="CV6" s="34" t="str">
        <f>IF(CV7="","",IF(CV7="-","【-】","【"&amp;SUBSTITUTE(TEXT(CV7,"#,##0.00"),"-","△")&amp;"】"))</f>
        <v>【56.91】</v>
      </c>
      <c r="CW6" s="35">
        <f>IF(CW7="",NA(),CW7)</f>
        <v>92</v>
      </c>
      <c r="CX6" s="35">
        <f t="shared" ref="CX6:DF6" si="11">IF(CX7="",NA(),CX7)</f>
        <v>92</v>
      </c>
      <c r="CY6" s="35">
        <f t="shared" si="11"/>
        <v>92.01</v>
      </c>
      <c r="CZ6" s="35">
        <f t="shared" si="11"/>
        <v>92</v>
      </c>
      <c r="DA6" s="35">
        <f t="shared" si="11"/>
        <v>92</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23621</v>
      </c>
      <c r="D7" s="37">
        <v>47</v>
      </c>
      <c r="E7" s="37">
        <v>1</v>
      </c>
      <c r="F7" s="37">
        <v>0</v>
      </c>
      <c r="G7" s="37">
        <v>0</v>
      </c>
      <c r="H7" s="37" t="s">
        <v>107</v>
      </c>
      <c r="I7" s="37" t="s">
        <v>108</v>
      </c>
      <c r="J7" s="37" t="s">
        <v>109</v>
      </c>
      <c r="K7" s="37" t="s">
        <v>110</v>
      </c>
      <c r="L7" s="37" t="s">
        <v>111</v>
      </c>
      <c r="M7" s="37" t="s">
        <v>112</v>
      </c>
      <c r="N7" s="38" t="s">
        <v>113</v>
      </c>
      <c r="O7" s="38" t="s">
        <v>114</v>
      </c>
      <c r="P7" s="38">
        <v>1.36</v>
      </c>
      <c r="Q7" s="38">
        <v>3300</v>
      </c>
      <c r="R7" s="38">
        <v>9824</v>
      </c>
      <c r="S7" s="38">
        <v>163.43</v>
      </c>
      <c r="T7" s="38">
        <v>60.11</v>
      </c>
      <c r="U7" s="38">
        <v>133</v>
      </c>
      <c r="V7" s="38">
        <v>0.06</v>
      </c>
      <c r="W7" s="38">
        <v>2216.67</v>
      </c>
      <c r="X7" s="38">
        <v>303.86</v>
      </c>
      <c r="Y7" s="38">
        <v>312.08</v>
      </c>
      <c r="Z7" s="38">
        <v>131.31</v>
      </c>
      <c r="AA7" s="38">
        <v>231.13</v>
      </c>
      <c r="AB7" s="38">
        <v>176.57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1462.56</v>
      </c>
      <c r="BK7" s="38">
        <v>1486.62</v>
      </c>
      <c r="BL7" s="38">
        <v>1510.14</v>
      </c>
      <c r="BM7" s="38">
        <v>1595.62</v>
      </c>
      <c r="BN7" s="38">
        <v>1302.33</v>
      </c>
      <c r="BO7" s="38">
        <v>1141.75</v>
      </c>
      <c r="BP7" s="38">
        <v>303.75</v>
      </c>
      <c r="BQ7" s="38">
        <v>311.87</v>
      </c>
      <c r="BR7" s="38">
        <v>131.22999999999999</v>
      </c>
      <c r="BS7" s="38">
        <v>231.06</v>
      </c>
      <c r="BT7" s="38">
        <v>176.51</v>
      </c>
      <c r="BU7" s="38">
        <v>32.39</v>
      </c>
      <c r="BV7" s="38">
        <v>24.39</v>
      </c>
      <c r="BW7" s="38">
        <v>22.67</v>
      </c>
      <c r="BX7" s="38">
        <v>37.92</v>
      </c>
      <c r="BY7" s="38">
        <v>40.89</v>
      </c>
      <c r="BZ7" s="38">
        <v>54.93</v>
      </c>
      <c r="CA7" s="38">
        <v>88.46</v>
      </c>
      <c r="CB7" s="38">
        <v>86.68</v>
      </c>
      <c r="CC7" s="38">
        <v>203.59</v>
      </c>
      <c r="CD7" s="38">
        <v>120.33</v>
      </c>
      <c r="CE7" s="38">
        <v>154.66999999999999</v>
      </c>
      <c r="CF7" s="38">
        <v>530.83000000000004</v>
      </c>
      <c r="CG7" s="38">
        <v>734.18</v>
      </c>
      <c r="CH7" s="38">
        <v>789.62</v>
      </c>
      <c r="CI7" s="38">
        <v>423.18</v>
      </c>
      <c r="CJ7" s="38">
        <v>383.2</v>
      </c>
      <c r="CK7" s="38">
        <v>292.18</v>
      </c>
      <c r="CL7" s="38">
        <v>89.43</v>
      </c>
      <c r="CM7" s="38">
        <v>88.27</v>
      </c>
      <c r="CN7" s="38">
        <v>88.26</v>
      </c>
      <c r="CO7" s="38">
        <v>88.27</v>
      </c>
      <c r="CP7" s="38">
        <v>88.27</v>
      </c>
      <c r="CQ7" s="38">
        <v>50.49</v>
      </c>
      <c r="CR7" s="38">
        <v>48.36</v>
      </c>
      <c r="CS7" s="38">
        <v>48.7</v>
      </c>
      <c r="CT7" s="38">
        <v>46.9</v>
      </c>
      <c r="CU7" s="38">
        <v>47.95</v>
      </c>
      <c r="CV7" s="38">
        <v>56.91</v>
      </c>
      <c r="CW7" s="38">
        <v>92</v>
      </c>
      <c r="CX7" s="38">
        <v>92</v>
      </c>
      <c r="CY7" s="38">
        <v>92.01</v>
      </c>
      <c r="CZ7" s="38">
        <v>92</v>
      </c>
      <c r="DA7" s="38">
        <v>92</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2018-12-03T08:41:33Z</dcterms:created>
  <dcterms:modified xsi:type="dcterms:W3CDTF">2019-02-04T01:02:15Z</dcterms:modified>
  <cp:category/>
</cp:coreProperties>
</file>