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Z2UWByRaAgzbjp6KcB8ESGmmLJnoatT5bGQEZELuG2/bVZ7uPJypdkQ6+BVvZneuX5A11DrJkQep1TU7+nrcg==" workbookSaltValue="bSGZ3ll7IpVXRHzxoln+x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<sst xmlns="http://schemas.openxmlformats.org/spreadsheetml/2006/main" count="237" uniqueCount="124">
  <si>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</si>
  <si>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</si>
  <si>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</si>
  <si>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</si>
  <si>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</si>
  <si>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</si>
  <si>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</si>
  <si>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</si>
  <si>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</si>
  <si>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</si>
  <si>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</si>
  <si>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</si>
  <si>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</si>
  <si>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</si>
  <si>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</si>
  <si>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</si>
  <si>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</si>
  <si>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</si>
  <si>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</si>
  <si>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</si>
  <si>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</si>
  <si>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</si>
  <si>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</si>
  <si>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</si>
  <si>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</si>
  <si>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</si>
  <si>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</si>
  <si>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</si>
  <si>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</si>
  <si>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</si>
  <si>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</si>
  <si>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</si>
  <si>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</si>
  <si>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</si>
  <si>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</si>
  <si>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</si>
  <si>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</si>
  <si>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</si>
  <si>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</si>
  <si>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</si>
  <si>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</si>
  <si>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</si>
  <si>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</si>
  <si>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</si>
  <si>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</si>
  <si>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</si>
  <si>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</si>
  <si>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</si>
  <si>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</si>
  <si>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</si>
  <si>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</si>
  <si>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</si>
  <si>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</si>
  <si>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</si>
  <si>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</si>
  <si>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</si>
  <si>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</si>
  <si>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</si>
  <si>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</si>
  <si>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</si>
  <si>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</si>
  <si>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</si>
  <si>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</si>
  <si>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</si>
  <si>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</si>
  <si>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</si>
  <si>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</si>
  <si>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</si>
  <si>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</si>
  <si>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</si>
  <si>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</si>
  <si>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</si>
  <si>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</si>
  <si>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</si>
  <si>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</si>
  <si>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</si>
  <si>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</si>
  <si>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</si>
  <si>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</si>
  <si>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</si>
  <si>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</si>
  <si>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</si>
  <si>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</si>
  <si>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</si>
  <si>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</si>
  <si>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</si>
  <si>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</si>
  <si>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</si>
  <si>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</si>
  <si>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</si>
  <si>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</si>
  <si>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</si>
  <si>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</si>
  <si>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</si>
  <si>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</si>
  <si>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</si>
  <si>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</si>
  <si>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</si>
  <si>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</si>
  <si>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</si>
  <si>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</si>
  <si>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</si>
  <si>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</si>
  <si>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</si>
  <si>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</si>
  <si>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</si>
  <si>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</si>
  <si>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</si>
  <si>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</si>
  <si>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</si>
  <si>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</si>
  <si>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</si>
  <si>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</si>
  <si>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</si>
  <si>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</si>
  <si>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</si>
  <si>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</si>
  <si>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</si>
  <si>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</si>
  <si>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</si>
  <si>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</si>
  <si>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管路については平成8年度までに更新を行っている。当時耐震管であった管渠であるが現在では耐震管と認められていない管渠であることから、定期更新に合わせた耐震管への更新が必要となる。
　施設については昭和50年代後半に整備した施設であり、適宜修繕を実施している。あと数年で整備後40年が経過することから、人口規模を勘案しダウンサイジングも含めた長寿命化計画を策定し必要最小限の改修を行う。
　平成31・32年度において設置後24年が経過した施設遠隔監視装置の更新を行う。事業費平準化のため2箇年で実施する。
　また、漁業集落環境整備事業で整備した水道施設については、平成31年度において改修計画を策定し、次年度以降に順次改修を実施する。</t>
    <rPh sb="1" eb="3">
      <t>カンロ</t>
    </rPh>
    <rPh sb="8" eb="10">
      <t>ヘイセイ</t>
    </rPh>
    <rPh sb="11" eb="13">
      <t>ネンド</t>
    </rPh>
    <rPh sb="16" eb="18">
      <t>コウシン</t>
    </rPh>
    <rPh sb="19" eb="20">
      <t>オコナ</t>
    </rPh>
    <rPh sb="25" eb="27">
      <t>トウジ</t>
    </rPh>
    <rPh sb="27" eb="29">
      <t>タイシン</t>
    </rPh>
    <rPh sb="29" eb="30">
      <t>カン</t>
    </rPh>
    <rPh sb="34" eb="36">
      <t>カンキョ</t>
    </rPh>
    <rPh sb="40" eb="42">
      <t>ゲンザイ</t>
    </rPh>
    <rPh sb="44" eb="46">
      <t>タイシン</t>
    </rPh>
    <rPh sb="46" eb="47">
      <t>カン</t>
    </rPh>
    <rPh sb="48" eb="49">
      <t>ミト</t>
    </rPh>
    <rPh sb="56" eb="58">
      <t>カンキョ</t>
    </rPh>
    <rPh sb="66" eb="68">
      <t>テイキ</t>
    </rPh>
    <rPh sb="68" eb="70">
      <t>コウシン</t>
    </rPh>
    <rPh sb="71" eb="72">
      <t>ア</t>
    </rPh>
    <rPh sb="75" eb="77">
      <t>タイシン</t>
    </rPh>
    <rPh sb="77" eb="78">
      <t>カン</t>
    </rPh>
    <rPh sb="80" eb="82">
      <t>コウシン</t>
    </rPh>
    <rPh sb="83" eb="85">
      <t>ヒツヨウ</t>
    </rPh>
    <rPh sb="91" eb="93">
      <t>シセツ</t>
    </rPh>
    <rPh sb="98" eb="100">
      <t>ショウワ</t>
    </rPh>
    <rPh sb="102" eb="106">
      <t>ネンダイコウハン</t>
    </rPh>
    <rPh sb="107" eb="109">
      <t>セイビ</t>
    </rPh>
    <rPh sb="111" eb="113">
      <t>シセツ</t>
    </rPh>
    <rPh sb="117" eb="119">
      <t>テキギ</t>
    </rPh>
    <rPh sb="119" eb="121">
      <t>シュウゼン</t>
    </rPh>
    <rPh sb="122" eb="124">
      <t>ジッシ</t>
    </rPh>
    <rPh sb="131" eb="133">
      <t>スウネン</t>
    </rPh>
    <rPh sb="134" eb="136">
      <t>セイビ</t>
    </rPh>
    <rPh sb="136" eb="137">
      <t>ゴ</t>
    </rPh>
    <rPh sb="139" eb="140">
      <t>ネン</t>
    </rPh>
    <rPh sb="141" eb="143">
      <t>ケイカ</t>
    </rPh>
    <rPh sb="150" eb="152">
      <t>ジンコウ</t>
    </rPh>
    <rPh sb="152" eb="154">
      <t>キボ</t>
    </rPh>
    <rPh sb="155" eb="157">
      <t>カンアン</t>
    </rPh>
    <rPh sb="167" eb="168">
      <t>フク</t>
    </rPh>
    <rPh sb="170" eb="171">
      <t>チョウ</t>
    </rPh>
    <rPh sb="171" eb="174">
      <t>ジュミョウカ</t>
    </rPh>
    <rPh sb="174" eb="176">
      <t>ケイカク</t>
    </rPh>
    <rPh sb="177" eb="179">
      <t>サクテイ</t>
    </rPh>
    <rPh sb="180" eb="182">
      <t>ヒツヨウ</t>
    </rPh>
    <rPh sb="182" eb="185">
      <t>サイショウゲン</t>
    </rPh>
    <rPh sb="186" eb="188">
      <t>カイシュウ</t>
    </rPh>
    <rPh sb="189" eb="190">
      <t>オコナ</t>
    </rPh>
    <rPh sb="194" eb="196">
      <t>ヘイセイ</t>
    </rPh>
    <rPh sb="201" eb="203">
      <t>ネンド</t>
    </rPh>
    <rPh sb="207" eb="209">
      <t>セッチ</t>
    </rPh>
    <rPh sb="209" eb="210">
      <t>ゴ</t>
    </rPh>
    <rPh sb="212" eb="213">
      <t>ネン</t>
    </rPh>
    <rPh sb="214" eb="216">
      <t>ケイカ</t>
    </rPh>
    <rPh sb="218" eb="220">
      <t>シセツ</t>
    </rPh>
    <rPh sb="220" eb="222">
      <t>エンカク</t>
    </rPh>
    <rPh sb="222" eb="224">
      <t>カンシ</t>
    </rPh>
    <rPh sb="224" eb="226">
      <t>ソウチ</t>
    </rPh>
    <rPh sb="227" eb="229">
      <t>コウシン</t>
    </rPh>
    <rPh sb="230" eb="231">
      <t>オコナ</t>
    </rPh>
    <rPh sb="233" eb="236">
      <t>ジギョウヒ</t>
    </rPh>
    <rPh sb="236" eb="239">
      <t>ヘイジュンカ</t>
    </rPh>
    <rPh sb="243" eb="245">
      <t>カネン</t>
    </rPh>
    <rPh sb="246" eb="248">
      <t>ジッシ</t>
    </rPh>
    <rPh sb="256" eb="258">
      <t>ギョギョウ</t>
    </rPh>
    <rPh sb="258" eb="260">
      <t>シュウラク</t>
    </rPh>
    <rPh sb="260" eb="262">
      <t>カンキョウ</t>
    </rPh>
    <rPh sb="262" eb="264">
      <t>セイビ</t>
    </rPh>
    <rPh sb="264" eb="266">
      <t>ジギョウ</t>
    </rPh>
    <rPh sb="267" eb="269">
      <t>セイビ</t>
    </rPh>
    <rPh sb="271" eb="273">
      <t>スイドウ</t>
    </rPh>
    <rPh sb="273" eb="275">
      <t>シセツ</t>
    </rPh>
    <rPh sb="281" eb="283">
      <t>ヘイセイ</t>
    </rPh>
    <rPh sb="285" eb="287">
      <t>ネンド</t>
    </rPh>
    <rPh sb="291" eb="293">
      <t>カイシュウ</t>
    </rPh>
    <rPh sb="293" eb="295">
      <t>ケイカク</t>
    </rPh>
    <rPh sb="296" eb="298">
      <t>サクテイ</t>
    </rPh>
    <rPh sb="300" eb="303">
      <t>ジネンド</t>
    </rPh>
    <rPh sb="303" eb="305">
      <t>イコウ</t>
    </rPh>
    <rPh sb="306" eb="308">
      <t>ジュンジ</t>
    </rPh>
    <rPh sb="308" eb="310">
      <t>カイシュウ</t>
    </rPh>
    <rPh sb="311" eb="313">
      <t>ジッシ</t>
    </rPh>
    <phoneticPr fontId="4"/>
  </si>
  <si>
    <t xml:space="preserve"> 当村簡易水道は、収益において維持管理費の全て・村債償還金の一部をカバーしているが、他会計からの繰入が無ければ企業経営が難しく黒字化には至っていない。
　今後においては給水人口減による更なる使用料収入の減少が見込まれるが、使用料改定（平成31年4月改定予定）や維持管理費の圧縮・計画的な施設更新（長寿命化）に努め、健全性の高い企業経営を目指していく。</t>
    <rPh sb="1" eb="3">
      <t>トウソン</t>
    </rPh>
    <rPh sb="3" eb="5">
      <t>カンイ</t>
    </rPh>
    <rPh sb="5" eb="7">
      <t>スイドウ</t>
    </rPh>
    <rPh sb="9" eb="11">
      <t>シュウエキ</t>
    </rPh>
    <rPh sb="15" eb="17">
      <t>イジ</t>
    </rPh>
    <rPh sb="17" eb="20">
      <t>カンリヒ</t>
    </rPh>
    <rPh sb="21" eb="22">
      <t>スベ</t>
    </rPh>
    <rPh sb="24" eb="25">
      <t>ムラ</t>
    </rPh>
    <rPh sb="25" eb="26">
      <t>サイ</t>
    </rPh>
    <rPh sb="26" eb="29">
      <t>ショウカンキン</t>
    </rPh>
    <rPh sb="30" eb="32">
      <t>イチブ</t>
    </rPh>
    <rPh sb="42" eb="43">
      <t>タ</t>
    </rPh>
    <rPh sb="43" eb="45">
      <t>カイケイ</t>
    </rPh>
    <rPh sb="48" eb="50">
      <t>クリイレ</t>
    </rPh>
    <rPh sb="51" eb="52">
      <t>ナ</t>
    </rPh>
    <rPh sb="55" eb="57">
      <t>キギョウ</t>
    </rPh>
    <rPh sb="57" eb="59">
      <t>ケイエイ</t>
    </rPh>
    <rPh sb="60" eb="61">
      <t>ムズカ</t>
    </rPh>
    <rPh sb="63" eb="66">
      <t>クロジカ</t>
    </rPh>
    <rPh sb="68" eb="69">
      <t>イタ</t>
    </rPh>
    <rPh sb="77" eb="79">
      <t>コンゴ</t>
    </rPh>
    <rPh sb="84" eb="86">
      <t>キュウスイ</t>
    </rPh>
    <rPh sb="86" eb="88">
      <t>ジンコウ</t>
    </rPh>
    <rPh sb="92" eb="93">
      <t>サラ</t>
    </rPh>
    <rPh sb="95" eb="98">
      <t>シヨウリョウ</t>
    </rPh>
    <rPh sb="98" eb="100">
      <t>シュウニュウ</t>
    </rPh>
    <rPh sb="101" eb="103">
      <t>ゲンショウ</t>
    </rPh>
    <rPh sb="104" eb="106">
      <t>ミコ</t>
    </rPh>
    <rPh sb="111" eb="114">
      <t>シヨウリョウ</t>
    </rPh>
    <rPh sb="114" eb="116">
      <t>カイテイ</t>
    </rPh>
    <rPh sb="117" eb="119">
      <t>ヘイセイ</t>
    </rPh>
    <rPh sb="121" eb="122">
      <t>ネン</t>
    </rPh>
    <rPh sb="123" eb="124">
      <t>ガツ</t>
    </rPh>
    <rPh sb="124" eb="126">
      <t>カイテイ</t>
    </rPh>
    <rPh sb="126" eb="128">
      <t>ヨテイ</t>
    </rPh>
    <rPh sb="130" eb="132">
      <t>イジ</t>
    </rPh>
    <rPh sb="132" eb="135">
      <t>カンリヒ</t>
    </rPh>
    <rPh sb="136" eb="138">
      <t>アッシュク</t>
    </rPh>
    <rPh sb="139" eb="141">
      <t>ケイカク</t>
    </rPh>
    <rPh sb="141" eb="142">
      <t>テキ</t>
    </rPh>
    <rPh sb="143" eb="145">
      <t>シセツ</t>
    </rPh>
    <rPh sb="145" eb="147">
      <t>コウシン</t>
    </rPh>
    <rPh sb="148" eb="149">
      <t>チョウ</t>
    </rPh>
    <rPh sb="149" eb="152">
      <t>ジュミョウカ</t>
    </rPh>
    <rPh sb="154" eb="155">
      <t>ツト</t>
    </rPh>
    <rPh sb="157" eb="160">
      <t>ケンゼンセイ</t>
    </rPh>
    <rPh sb="161" eb="162">
      <t>タカ</t>
    </rPh>
    <rPh sb="163" eb="165">
      <t>キギョウ</t>
    </rPh>
    <rPh sb="165" eb="167">
      <t>ケイエイ</t>
    </rPh>
    <rPh sb="168" eb="170">
      <t>メザ</t>
    </rPh>
    <phoneticPr fontId="4"/>
  </si>
  <si>
    <t>　当事業は維持管理に関しては使用料収入のみでの経営は可能であるが、施設整備費の村債償還に関しては他会計繰入金で賄っているのが現状である。
　収益については平成31年度において料金改定を行うなど3年に1回ごとの改定検討・値上げを行っていく。
　施設維持管理及び老朽化対策については、現況施設の把握を行った上で長寿命化・省エネ化・施設自体のダウンサイジングを考慮した改修計画を策定し、計画的な設備更新を心掛ける。</t>
    <rPh sb="1" eb="2">
      <t>トウ</t>
    </rPh>
    <rPh sb="2" eb="4">
      <t>ジギョウ</t>
    </rPh>
    <rPh sb="5" eb="7">
      <t>イジ</t>
    </rPh>
    <rPh sb="7" eb="9">
      <t>カンリ</t>
    </rPh>
    <rPh sb="10" eb="11">
      <t>カン</t>
    </rPh>
    <rPh sb="14" eb="17">
      <t>シヨウリョウ</t>
    </rPh>
    <rPh sb="17" eb="19">
      <t>シュウニュウ</t>
    </rPh>
    <rPh sb="23" eb="25">
      <t>ケイエイ</t>
    </rPh>
    <rPh sb="26" eb="28">
      <t>カノウ</t>
    </rPh>
    <rPh sb="33" eb="35">
      <t>シセツ</t>
    </rPh>
    <rPh sb="35" eb="38">
      <t>セイビヒ</t>
    </rPh>
    <rPh sb="39" eb="40">
      <t>ソン</t>
    </rPh>
    <rPh sb="40" eb="41">
      <t>サイ</t>
    </rPh>
    <rPh sb="41" eb="43">
      <t>ショウカン</t>
    </rPh>
    <rPh sb="44" eb="45">
      <t>カン</t>
    </rPh>
    <rPh sb="48" eb="49">
      <t>タ</t>
    </rPh>
    <rPh sb="49" eb="51">
      <t>カイケイ</t>
    </rPh>
    <rPh sb="51" eb="53">
      <t>クリイレ</t>
    </rPh>
    <rPh sb="53" eb="54">
      <t>キン</t>
    </rPh>
    <rPh sb="55" eb="56">
      <t>マカナ</t>
    </rPh>
    <rPh sb="62" eb="64">
      <t>ゲンジョウ</t>
    </rPh>
    <rPh sb="70" eb="72">
      <t>シュウエキ</t>
    </rPh>
    <rPh sb="77" eb="79">
      <t>ヘイセイ</t>
    </rPh>
    <rPh sb="81" eb="83">
      <t>ネンド</t>
    </rPh>
    <rPh sb="87" eb="89">
      <t>リョウキン</t>
    </rPh>
    <rPh sb="89" eb="91">
      <t>カイテイ</t>
    </rPh>
    <rPh sb="92" eb="93">
      <t>オコナ</t>
    </rPh>
    <rPh sb="97" eb="98">
      <t>ネン</t>
    </rPh>
    <rPh sb="100" eb="101">
      <t>カイ</t>
    </rPh>
    <rPh sb="104" eb="106">
      <t>カイテイ</t>
    </rPh>
    <rPh sb="106" eb="108">
      <t>ケントウ</t>
    </rPh>
    <rPh sb="109" eb="111">
      <t>ネア</t>
    </rPh>
    <rPh sb="113" eb="114">
      <t>オコナ</t>
    </rPh>
    <rPh sb="121" eb="123">
      <t>シセツ</t>
    </rPh>
    <rPh sb="123" eb="125">
      <t>イジ</t>
    </rPh>
    <rPh sb="125" eb="127">
      <t>カンリ</t>
    </rPh>
    <rPh sb="127" eb="128">
      <t>オヨ</t>
    </rPh>
    <rPh sb="129" eb="132">
      <t>ロウキュウカ</t>
    </rPh>
    <rPh sb="132" eb="134">
      <t>タイサク</t>
    </rPh>
    <rPh sb="140" eb="142">
      <t>ゲンキョウ</t>
    </rPh>
    <rPh sb="142" eb="144">
      <t>シセツ</t>
    </rPh>
    <rPh sb="145" eb="147">
      <t>ハアク</t>
    </rPh>
    <rPh sb="148" eb="149">
      <t>オコナ</t>
    </rPh>
    <rPh sb="151" eb="152">
      <t>ウエ</t>
    </rPh>
    <rPh sb="153" eb="154">
      <t>チョウ</t>
    </rPh>
    <rPh sb="154" eb="157">
      <t>ジュミョウカ</t>
    </rPh>
    <rPh sb="158" eb="159">
      <t>ショウ</t>
    </rPh>
    <rPh sb="161" eb="162">
      <t>カ</t>
    </rPh>
    <rPh sb="163" eb="165">
      <t>シセツ</t>
    </rPh>
    <rPh sb="165" eb="167">
      <t>ジタイ</t>
    </rPh>
    <rPh sb="177" eb="179">
      <t>コウリョ</t>
    </rPh>
    <rPh sb="181" eb="183">
      <t>カイシュウ</t>
    </rPh>
    <rPh sb="183" eb="185">
      <t>ケイカク</t>
    </rPh>
    <rPh sb="186" eb="188">
      <t>サクテイ</t>
    </rPh>
    <rPh sb="190" eb="193">
      <t>ケイカクテキ</t>
    </rPh>
    <rPh sb="194" eb="196">
      <t>セツビ</t>
    </rPh>
    <rPh sb="196" eb="198">
      <t>コウシン</t>
    </rPh>
    <rPh sb="199" eb="201">
      <t>ココロガ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</si>
</sst>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DA-4A35-A7C0-28C07CF4DBFE}"/>
            </c:ext>
          </c:extLst>
        </c:ser>
        <c:dLbls>
          <c:showLegendKey val="0"/>
          <c:showVal val="0"/>
          <c:showCatName val="0"/>
          <c:showSerName val="0"/>
          <c:showPercent val="0"/>
          <c:showBubbleSize val="0"/>
        </c:dLbls>
        <c:gapWidth val="150"/>
        <c:axId val="118325632"/>
        <c:axId val="1183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53DA-4A35-A7C0-28C07CF4DBFE}"/>
            </c:ext>
          </c:extLst>
        </c:ser>
        <c:dLbls>
          <c:showLegendKey val="0"/>
          <c:showVal val="0"/>
          <c:showCatName val="0"/>
          <c:showSerName val="0"/>
          <c:showPercent val="0"/>
          <c:showBubbleSize val="0"/>
        </c:dLbls>
        <c:marker val="1"/>
        <c:smooth val="0"/>
        <c:axId val="118325632"/>
        <c:axId val="118327552"/>
      </c:lineChart>
      <c:dateAx>
        <c:axId val="118325632"/>
        <c:scaling>
          <c:orientation val="minMax"/>
        </c:scaling>
        <c:delete val="1"/>
        <c:axPos val="b"/>
        <c:numFmt formatCode="ge" sourceLinked="1"/>
        <c:majorTickMark val="none"/>
        <c:minorTickMark val="none"/>
        <c:tickLblPos val="none"/>
        <c:crossAx val="118327552"/>
        <c:crosses val="autoZero"/>
        <c:auto val="1"/>
        <c:lblOffset val="100"/>
        <c:baseTimeUnit val="years"/>
      </c:dateAx>
      <c:valAx>
        <c:axId val="1183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72.3</c:v>
                </c:pt>
                <c:pt idx="1">
                  <c:v>69.2</c:v>
                </c:pt>
                <c:pt idx="2">
                  <c:v>64.930000000000007</c:v>
                </c:pt>
                <c:pt idx="3">
                  <c:v>49.47</c:v>
                </c:pt>
                <c:pt idx="4">
                  <c:v>43.47</c:v>
                </c:pt>
              </c:numCache>
            </c:numRef>
          </c:val>
          <c:extLst xmlns:c16r2="http://schemas.microsoft.com/office/drawing/2015/06/chart">
            <c:ext xmlns:c16="http://schemas.microsoft.com/office/drawing/2014/chart" uri="{C3380CC4-5D6E-409C-BE32-E72D297353CC}">
              <c16:uniqueId val="{00000000-E8DC-4216-888B-8582F7BA6975}"/>
            </c:ext>
          </c:extLst>
        </c:ser>
        <c:dLbls>
          <c:showLegendKey val="0"/>
          <c:showVal val="0"/>
          <c:showCatName val="0"/>
          <c:showSerName val="0"/>
          <c:showPercent val="0"/>
          <c:showBubbleSize val="0"/>
        </c:dLbls>
        <c:gapWidth val="150"/>
        <c:axId val="76697600"/>
        <c:axId val="766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E8DC-4216-888B-8582F7BA6975}"/>
            </c:ext>
          </c:extLst>
        </c:ser>
        <c:dLbls>
          <c:showLegendKey val="0"/>
          <c:showVal val="0"/>
          <c:showCatName val="0"/>
          <c:showSerName val="0"/>
          <c:showPercent val="0"/>
          <c:showBubbleSize val="0"/>
        </c:dLbls>
        <c:marker val="1"/>
        <c:smooth val="0"/>
        <c:axId val="76697600"/>
        <c:axId val="76699520"/>
      </c:lineChart>
      <c:dateAx>
        <c:axId val="76697600"/>
        <c:scaling>
          <c:orientation val="minMax"/>
        </c:scaling>
        <c:delete val="1"/>
        <c:axPos val="b"/>
        <c:numFmt formatCode="ge" sourceLinked="1"/>
        <c:majorTickMark val="none"/>
        <c:minorTickMark val="none"/>
        <c:tickLblPos val="none"/>
        <c:crossAx val="76699520"/>
        <c:crosses val="autoZero"/>
        <c:auto val="1"/>
        <c:lblOffset val="100"/>
        <c:baseTimeUnit val="years"/>
      </c:dateAx>
      <c:valAx>
        <c:axId val="76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69.7</c:v>
                </c:pt>
                <c:pt idx="1">
                  <c:v>68.510000000000005</c:v>
                </c:pt>
                <c:pt idx="2">
                  <c:v>69.290000000000006</c:v>
                </c:pt>
                <c:pt idx="3">
                  <c:v>60.34</c:v>
                </c:pt>
                <c:pt idx="4">
                  <c:v>67.47</c:v>
                </c:pt>
              </c:numCache>
            </c:numRef>
          </c:val>
          <c:extLst xmlns:c16r2="http://schemas.microsoft.com/office/drawing/2015/06/chart">
            <c:ext xmlns:c16="http://schemas.microsoft.com/office/drawing/2014/chart" uri="{C3380CC4-5D6E-409C-BE32-E72D297353CC}">
              <c16:uniqueId val="{00000000-02CF-40CD-97B4-B81FF2684977}"/>
            </c:ext>
          </c:extLst>
        </c:ser>
        <c:dLbls>
          <c:showLegendKey val="0"/>
          <c:showVal val="0"/>
          <c:showCatName val="0"/>
          <c:showSerName val="0"/>
          <c:showPercent val="0"/>
          <c:showBubbleSize val="0"/>
        </c:dLbls>
        <c:gapWidth val="150"/>
        <c:axId val="76730752"/>
        <c:axId val="767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02CF-40CD-97B4-B81FF2684977}"/>
            </c:ext>
          </c:extLst>
        </c:ser>
        <c:dLbls>
          <c:showLegendKey val="0"/>
          <c:showVal val="0"/>
          <c:showCatName val="0"/>
          <c:showSerName val="0"/>
          <c:showPercent val="0"/>
          <c:showBubbleSize val="0"/>
        </c:dLbls>
        <c:marker val="1"/>
        <c:smooth val="0"/>
        <c:axId val="76730752"/>
        <c:axId val="76732672"/>
      </c:lineChart>
      <c:dateAx>
        <c:axId val="76730752"/>
        <c:scaling>
          <c:orientation val="minMax"/>
        </c:scaling>
        <c:delete val="1"/>
        <c:axPos val="b"/>
        <c:numFmt formatCode="ge" sourceLinked="1"/>
        <c:majorTickMark val="none"/>
        <c:minorTickMark val="none"/>
        <c:tickLblPos val="none"/>
        <c:crossAx val="76732672"/>
        <c:crosses val="autoZero"/>
        <c:auto val="1"/>
        <c:lblOffset val="100"/>
        <c:baseTimeUnit val="years"/>
      </c:dateAx>
      <c:valAx>
        <c:axId val="767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76.77</c:v>
                </c:pt>
                <c:pt idx="1">
                  <c:v>74.3</c:v>
                </c:pt>
                <c:pt idx="2">
                  <c:v>69.3</c:v>
                </c:pt>
                <c:pt idx="3">
                  <c:v>74.34</c:v>
                </c:pt>
                <c:pt idx="4">
                  <c:v>67.95</c:v>
                </c:pt>
              </c:numCache>
            </c:numRef>
          </c:val>
          <c:extLst xmlns:c16r2="http://schemas.microsoft.com/office/drawing/2015/06/chart">
            <c:ext xmlns:c16="http://schemas.microsoft.com/office/drawing/2014/chart" uri="{C3380CC4-5D6E-409C-BE32-E72D297353CC}">
              <c16:uniqueId val="{00000000-6DA0-4ADE-81A9-3492052F0033}"/>
            </c:ext>
          </c:extLst>
        </c:ser>
        <c:dLbls>
          <c:showLegendKey val="0"/>
          <c:showVal val="0"/>
          <c:showCatName val="0"/>
          <c:showSerName val="0"/>
          <c:showPercent val="0"/>
          <c:showBubbleSize val="0"/>
        </c:dLbls>
        <c:gapWidth val="150"/>
        <c:axId val="75367168"/>
        <c:axId val="753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6DA0-4ADE-81A9-3492052F0033}"/>
            </c:ext>
          </c:extLst>
        </c:ser>
        <c:dLbls>
          <c:showLegendKey val="0"/>
          <c:showVal val="0"/>
          <c:showCatName val="0"/>
          <c:showSerName val="0"/>
          <c:showPercent val="0"/>
          <c:showBubbleSize val="0"/>
        </c:dLbls>
        <c:marker val="1"/>
        <c:smooth val="0"/>
        <c:axId val="75367168"/>
        <c:axId val="75369088"/>
      </c:lineChart>
      <c:dateAx>
        <c:axId val="75367168"/>
        <c:scaling>
          <c:orientation val="minMax"/>
        </c:scaling>
        <c:delete val="1"/>
        <c:axPos val="b"/>
        <c:numFmt formatCode="ge" sourceLinked="1"/>
        <c:majorTickMark val="none"/>
        <c:minorTickMark val="none"/>
        <c:tickLblPos val="none"/>
        <c:crossAx val="75369088"/>
        <c:crosses val="autoZero"/>
        <c:auto val="1"/>
        <c:lblOffset val="100"/>
        <c:baseTimeUnit val="years"/>
      </c:dateAx>
      <c:valAx>
        <c:axId val="75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4B-4076-B957-B7156630F004}"/>
            </c:ext>
          </c:extLst>
        </c:ser>
        <c:dLbls>
          <c:showLegendKey val="0"/>
          <c:showVal val="0"/>
          <c:showCatName val="0"/>
          <c:showSerName val="0"/>
          <c:showPercent val="0"/>
          <c:showBubbleSize val="0"/>
        </c:dLbls>
        <c:gapWidth val="150"/>
        <c:axId val="75416704"/>
        <c:axId val="754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4B-4076-B957-B7156630F004}"/>
            </c:ext>
          </c:extLst>
        </c:ser>
        <c:dLbls>
          <c:showLegendKey val="0"/>
          <c:showVal val="0"/>
          <c:showCatName val="0"/>
          <c:showSerName val="0"/>
          <c:showPercent val="0"/>
          <c:showBubbleSize val="0"/>
        </c:dLbls>
        <c:marker val="1"/>
        <c:smooth val="0"/>
        <c:axId val="75416704"/>
        <c:axId val="75418624"/>
      </c:lineChart>
      <c:dateAx>
        <c:axId val="75416704"/>
        <c:scaling>
          <c:orientation val="minMax"/>
        </c:scaling>
        <c:delete val="1"/>
        <c:axPos val="b"/>
        <c:numFmt formatCode="ge" sourceLinked="1"/>
        <c:majorTickMark val="none"/>
        <c:minorTickMark val="none"/>
        <c:tickLblPos val="none"/>
        <c:crossAx val="75418624"/>
        <c:crosses val="autoZero"/>
        <c:auto val="1"/>
        <c:lblOffset val="100"/>
        <c:baseTimeUnit val="years"/>
      </c:dateAx>
      <c:valAx>
        <c:axId val="754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F4-47E1-A9F7-46FE16853038}"/>
            </c:ext>
          </c:extLst>
        </c:ser>
        <c:dLbls>
          <c:showLegendKey val="0"/>
          <c:showVal val="0"/>
          <c:showCatName val="0"/>
          <c:showSerName val="0"/>
          <c:showPercent val="0"/>
          <c:showBubbleSize val="0"/>
        </c:dLbls>
        <c:gapWidth val="150"/>
        <c:axId val="76305920"/>
        <c:axId val="76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F4-47E1-A9F7-46FE16853038}"/>
            </c:ext>
          </c:extLst>
        </c:ser>
        <c:dLbls>
          <c:showLegendKey val="0"/>
          <c:showVal val="0"/>
          <c:showCatName val="0"/>
          <c:showSerName val="0"/>
          <c:showPercent val="0"/>
          <c:showBubbleSize val="0"/>
        </c:dLbls>
        <c:marker val="1"/>
        <c:smooth val="0"/>
        <c:axId val="76305920"/>
        <c:axId val="76307840"/>
      </c:lineChart>
      <c:dateAx>
        <c:axId val="76305920"/>
        <c:scaling>
          <c:orientation val="minMax"/>
        </c:scaling>
        <c:delete val="1"/>
        <c:axPos val="b"/>
        <c:numFmt formatCode="ge" sourceLinked="1"/>
        <c:majorTickMark val="none"/>
        <c:minorTickMark val="none"/>
        <c:tickLblPos val="none"/>
        <c:crossAx val="76307840"/>
        <c:crosses val="autoZero"/>
        <c:auto val="1"/>
        <c:lblOffset val="100"/>
        <c:baseTimeUnit val="years"/>
      </c:dateAx>
      <c:valAx>
        <c:axId val="76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88-479C-A424-74060871554F}"/>
            </c:ext>
          </c:extLst>
        </c:ser>
        <c:dLbls>
          <c:showLegendKey val="0"/>
          <c:showVal val="0"/>
          <c:showCatName val="0"/>
          <c:showSerName val="0"/>
          <c:showPercent val="0"/>
          <c:showBubbleSize val="0"/>
        </c:dLbls>
        <c:gapWidth val="150"/>
        <c:axId val="76359936"/>
        <c:axId val="763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88-479C-A424-74060871554F}"/>
            </c:ext>
          </c:extLst>
        </c:ser>
        <c:dLbls>
          <c:showLegendKey val="0"/>
          <c:showVal val="0"/>
          <c:showCatName val="0"/>
          <c:showSerName val="0"/>
          <c:showPercent val="0"/>
          <c:showBubbleSize val="0"/>
        </c:dLbls>
        <c:marker val="1"/>
        <c:smooth val="0"/>
        <c:axId val="76359936"/>
        <c:axId val="76370304"/>
      </c:lineChart>
      <c:dateAx>
        <c:axId val="76359936"/>
        <c:scaling>
          <c:orientation val="minMax"/>
        </c:scaling>
        <c:delete val="1"/>
        <c:axPos val="b"/>
        <c:numFmt formatCode="ge" sourceLinked="1"/>
        <c:majorTickMark val="none"/>
        <c:minorTickMark val="none"/>
        <c:tickLblPos val="none"/>
        <c:crossAx val="76370304"/>
        <c:crosses val="autoZero"/>
        <c:auto val="1"/>
        <c:lblOffset val="100"/>
        <c:baseTimeUnit val="years"/>
      </c:dateAx>
      <c:valAx>
        <c:axId val="763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B4-4BED-97B4-8EDBAB47741C}"/>
            </c:ext>
          </c:extLst>
        </c:ser>
        <c:dLbls>
          <c:showLegendKey val="0"/>
          <c:showVal val="0"/>
          <c:showCatName val="0"/>
          <c:showSerName val="0"/>
          <c:showPercent val="0"/>
          <c:showBubbleSize val="0"/>
        </c:dLbls>
        <c:gapWidth val="150"/>
        <c:axId val="76385280"/>
        <c:axId val="764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B4-4BED-97B4-8EDBAB47741C}"/>
            </c:ext>
          </c:extLst>
        </c:ser>
        <c:dLbls>
          <c:showLegendKey val="0"/>
          <c:showVal val="0"/>
          <c:showCatName val="0"/>
          <c:showSerName val="0"/>
          <c:showPercent val="0"/>
          <c:showBubbleSize val="0"/>
        </c:dLbls>
        <c:marker val="1"/>
        <c:smooth val="0"/>
        <c:axId val="76385280"/>
        <c:axId val="76407936"/>
      </c:lineChart>
      <c:dateAx>
        <c:axId val="76385280"/>
        <c:scaling>
          <c:orientation val="minMax"/>
        </c:scaling>
        <c:delete val="1"/>
        <c:axPos val="b"/>
        <c:numFmt formatCode="ge" sourceLinked="1"/>
        <c:majorTickMark val="none"/>
        <c:minorTickMark val="none"/>
        <c:tickLblPos val="none"/>
        <c:crossAx val="76407936"/>
        <c:crosses val="autoZero"/>
        <c:auto val="1"/>
        <c:lblOffset val="100"/>
        <c:baseTimeUnit val="years"/>
      </c:dateAx>
      <c:valAx>
        <c:axId val="764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871.96</c:v>
                </c:pt>
                <c:pt idx="1">
                  <c:v>799.54</c:v>
                </c:pt>
                <c:pt idx="2">
                  <c:v>739.36</c:v>
                </c:pt>
                <c:pt idx="3">
                  <c:v>621.03</c:v>
                </c:pt>
                <c:pt idx="4">
                  <c:v>535.41999999999996</c:v>
                </c:pt>
              </c:numCache>
            </c:numRef>
          </c:val>
          <c:extLst xmlns:c16r2="http://schemas.microsoft.com/office/drawing/2015/06/chart">
            <c:ext xmlns:c16="http://schemas.microsoft.com/office/drawing/2014/chart" uri="{C3380CC4-5D6E-409C-BE32-E72D297353CC}">
              <c16:uniqueId val="{00000000-37BB-4A18-BEF0-3306BF6456E0}"/>
            </c:ext>
          </c:extLst>
        </c:ser>
        <c:dLbls>
          <c:showLegendKey val="0"/>
          <c:showVal val="0"/>
          <c:showCatName val="0"/>
          <c:showSerName val="0"/>
          <c:showPercent val="0"/>
          <c:showBubbleSize val="0"/>
        </c:dLbls>
        <c:gapWidth val="150"/>
        <c:axId val="76561792"/>
        <c:axId val="765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37BB-4A18-BEF0-3306BF6456E0}"/>
            </c:ext>
          </c:extLst>
        </c:ser>
        <c:dLbls>
          <c:showLegendKey val="0"/>
          <c:showVal val="0"/>
          <c:showCatName val="0"/>
          <c:showSerName val="0"/>
          <c:showPercent val="0"/>
          <c:showBubbleSize val="0"/>
        </c:dLbls>
        <c:marker val="1"/>
        <c:smooth val="0"/>
        <c:axId val="76561792"/>
        <c:axId val="76572160"/>
      </c:lineChart>
      <c:dateAx>
        <c:axId val="76561792"/>
        <c:scaling>
          <c:orientation val="minMax"/>
        </c:scaling>
        <c:delete val="1"/>
        <c:axPos val="b"/>
        <c:numFmt formatCode="ge" sourceLinked="1"/>
        <c:majorTickMark val="none"/>
        <c:minorTickMark val="none"/>
        <c:tickLblPos val="none"/>
        <c:crossAx val="76572160"/>
        <c:crosses val="autoZero"/>
        <c:auto val="1"/>
        <c:lblOffset val="100"/>
        <c:baseTimeUnit val="years"/>
      </c:dateAx>
      <c:valAx>
        <c:axId val="765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61.21</c:v>
                </c:pt>
                <c:pt idx="1">
                  <c:v>61.47</c:v>
                </c:pt>
                <c:pt idx="2">
                  <c:v>56.65</c:v>
                </c:pt>
                <c:pt idx="3">
                  <c:v>62.31</c:v>
                </c:pt>
                <c:pt idx="4">
                  <c:v>58.12</c:v>
                </c:pt>
              </c:numCache>
            </c:numRef>
          </c:val>
          <c:extLst xmlns:c16r2="http://schemas.microsoft.com/office/drawing/2015/06/chart">
            <c:ext xmlns:c16="http://schemas.microsoft.com/office/drawing/2014/chart" uri="{C3380CC4-5D6E-409C-BE32-E72D297353CC}">
              <c16:uniqueId val="{00000000-FEEF-499C-9DA6-B0DAD4632160}"/>
            </c:ext>
          </c:extLst>
        </c:ser>
        <c:dLbls>
          <c:showLegendKey val="0"/>
          <c:showVal val="0"/>
          <c:showCatName val="0"/>
          <c:showSerName val="0"/>
          <c:showPercent val="0"/>
          <c:showBubbleSize val="0"/>
        </c:dLbls>
        <c:gapWidth val="150"/>
        <c:axId val="76480896"/>
        <c:axId val="764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FEEF-499C-9DA6-B0DAD4632160}"/>
            </c:ext>
          </c:extLst>
        </c:ser>
        <c:dLbls>
          <c:showLegendKey val="0"/>
          <c:showVal val="0"/>
          <c:showCatName val="0"/>
          <c:showSerName val="0"/>
          <c:showPercent val="0"/>
          <c:showBubbleSize val="0"/>
        </c:dLbls>
        <c:marker val="1"/>
        <c:smooth val="0"/>
        <c:axId val="76480896"/>
        <c:axId val="76482048"/>
      </c:lineChart>
      <c:dateAx>
        <c:axId val="76480896"/>
        <c:scaling>
          <c:orientation val="minMax"/>
        </c:scaling>
        <c:delete val="1"/>
        <c:axPos val="b"/>
        <c:numFmt formatCode="ge" sourceLinked="1"/>
        <c:majorTickMark val="none"/>
        <c:minorTickMark val="none"/>
        <c:tickLblPos val="none"/>
        <c:crossAx val="76482048"/>
        <c:crosses val="autoZero"/>
        <c:auto val="1"/>
        <c:lblOffset val="100"/>
        <c:baseTimeUnit val="years"/>
      </c:dateAx>
      <c:valAx>
        <c:axId val="764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330.91</c:v>
                </c:pt>
                <c:pt idx="1">
                  <c:v>345.82</c:v>
                </c:pt>
                <c:pt idx="2">
                  <c:v>380.66</c:v>
                </c:pt>
                <c:pt idx="3">
                  <c:v>375.63</c:v>
                </c:pt>
                <c:pt idx="4">
                  <c:v>407.15</c:v>
                </c:pt>
              </c:numCache>
            </c:numRef>
          </c:val>
          <c:extLst xmlns:c16r2="http://schemas.microsoft.com/office/drawing/2015/06/chart">
            <c:ext xmlns:c16="http://schemas.microsoft.com/office/drawing/2014/chart" uri="{C3380CC4-5D6E-409C-BE32-E72D297353CC}">
              <c16:uniqueId val="{00000000-2BDE-425C-8095-FD92AE63484C}"/>
            </c:ext>
          </c:extLst>
        </c:ser>
        <c:dLbls>
          <c:showLegendKey val="0"/>
          <c:showVal val="0"/>
          <c:showCatName val="0"/>
          <c:showSerName val="0"/>
          <c:showPercent val="0"/>
          <c:showBubbleSize val="0"/>
        </c:dLbls>
        <c:gapWidth val="150"/>
        <c:axId val="76512640"/>
        <c:axId val="765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2BDE-425C-8095-FD92AE63484C}"/>
            </c:ext>
          </c:extLst>
        </c:ser>
        <c:dLbls>
          <c:showLegendKey val="0"/>
          <c:showVal val="0"/>
          <c:showCatName val="0"/>
          <c:showSerName val="0"/>
          <c:showPercent val="0"/>
          <c:showBubbleSize val="0"/>
        </c:dLbls>
        <c:marker val="1"/>
        <c:smooth val="0"/>
        <c:axId val="76512640"/>
        <c:axId val="76514816"/>
      </c:lineChart>
      <c:dateAx>
        <c:axId val="76512640"/>
        <c:scaling>
          <c:orientation val="minMax"/>
        </c:scaling>
        <c:delete val="1"/>
        <c:axPos val="b"/>
        <c:numFmt formatCode="ge" sourceLinked="1"/>
        <c:majorTickMark val="none"/>
        <c:minorTickMark val="none"/>
        <c:tickLblPos val="none"/>
        <c:crossAx val="76514816"/>
        <c:crosses val="autoZero"/>
        <c:auto val="1"/>
        <c:lblOffset val="100"/>
        <c:baseTimeUnit val="years"/>
      </c:dateAx>
      <c:valAx>
        <c:axId val="765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BK63" zoomScale="190" zoomScaleNormal="100" zoomScaleSheetLayoutView="1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佐井村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2102</v>
      </c>
      <c r="AM8" s="49"/>
      <c r="AN8" s="49"/>
      <c r="AO8" s="49"/>
      <c r="AP8" s="49"/>
      <c r="AQ8" s="49"/>
      <c r="AR8" s="49"/>
      <c r="AS8" s="49"/>
      <c r="AT8" s="45">
        <f>データ!$S$6</f>
        <v>135.04</v>
      </c>
      <c r="AU8" s="45"/>
      <c r="AV8" s="45"/>
      <c r="AW8" s="45"/>
      <c r="AX8" s="45"/>
      <c r="AY8" s="45"/>
      <c r="AZ8" s="45"/>
      <c r="BA8" s="45"/>
      <c r="BB8" s="45">
        <f>データ!$T$6</f>
        <v>15.57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99.52</v>
      </c>
      <c r="Q10" s="45"/>
      <c r="R10" s="45"/>
      <c r="S10" s="45"/>
      <c r="T10" s="45"/>
      <c r="U10" s="45"/>
      <c r="V10" s="45"/>
      <c r="W10" s="49">
        <f>データ!$Q$6</f>
        <v>3880</v>
      </c>
      <c r="X10" s="49"/>
      <c r="Y10" s="49"/>
      <c r="Z10" s="49"/>
      <c r="AA10" s="49"/>
      <c r="AB10" s="49"/>
      <c r="AC10" s="49"/>
      <c r="AD10" s="2"/>
      <c r="AE10" s="2"/>
      <c r="AF10" s="2"/>
      <c r="AG10" s="2"/>
      <c r="AH10" s="2"/>
      <c r="AI10" s="2"/>
      <c r="AJ10" s="2"/>
      <c r="AK10" s="2"/>
      <c r="AL10" s="49">
        <f>データ!$U$6</f>
        <v>2056</v>
      </c>
      <c r="AM10" s="49"/>
      <c r="AN10" s="49"/>
      <c r="AO10" s="49"/>
      <c r="AP10" s="49"/>
      <c r="AQ10" s="49"/>
      <c r="AR10" s="49"/>
      <c r="AS10" s="49"/>
      <c r="AT10" s="45">
        <f>データ!$V$6</f>
        <v>57.1</v>
      </c>
      <c r="AU10" s="45"/>
      <c r="AV10" s="45"/>
      <c r="AW10" s="45"/>
      <c r="AX10" s="45"/>
      <c r="AY10" s="45"/>
      <c r="AZ10" s="45"/>
      <c r="BA10" s="45"/>
      <c r="BB10" s="45">
        <f>データ!$W$6</f>
        <v>36.01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nEg0+7u/bPpGjksO7lQqWIs/NAKAkeEH8FYLsPq+7GSutUSB8lWO2hxhS4VUA0F3UVRDVB3jcv/s05bCkVHwvA==" saltValue="9L3w94rnoze+B0xRAnj81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24261</v>
      </c>
      <c r="D6" s="33">
        <f t="shared" si="3"/>
        <v>47</v>
      </c>
      <c r="E6" s="33">
        <f t="shared" si="3"/>
        <v>1</v>
      </c>
      <c r="F6" s="33">
        <f t="shared" si="3"/>
        <v>0</v>
      </c>
      <c r="G6" s="33">
        <f t="shared" si="3"/>
        <v>0</v>
      </c>
      <c r="H6" s="33" t="str">
        <f t="shared" si="3"/>
        <v>青森県　佐井村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99.52</v>
      </c>
      <c r="Q6" s="34">
        <f t="shared" si="3"/>
        <v>3880</v>
      </c>
      <c r="R6" s="34">
        <f t="shared" si="3"/>
        <v>2102</v>
      </c>
      <c r="S6" s="34">
        <f t="shared" si="3"/>
        <v>135.04</v>
      </c>
      <c r="T6" s="34">
        <f t="shared" si="3"/>
        <v>15.57</v>
      </c>
      <c r="U6" s="34">
        <f t="shared" si="3"/>
        <v>2056</v>
      </c>
      <c r="V6" s="34">
        <f t="shared" si="3"/>
        <v>57.1</v>
      </c>
      <c r="W6" s="34">
        <f t="shared" si="3"/>
        <v>36.01</v>
      </c>
      <c r="X6" s="35">
        <f>IF(X7="",NA(),X7)</f>
        <v>76.77</v>
      </c>
      <c r="Y6" s="35">
        <f t="shared" ref="Y6:AG6" si="4">IF(Y7="",NA(),Y7)</f>
        <v>74.3</v>
      </c>
      <c r="Z6" s="35">
        <f t="shared" si="4"/>
        <v>69.3</v>
      </c>
      <c r="AA6" s="35">
        <f t="shared" si="4"/>
        <v>74.34</v>
      </c>
      <c r="AB6" s="35">
        <f t="shared" si="4"/>
        <v>67.95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871.96</v>
      </c>
      <c r="BF6" s="35">
        <f t="shared" ref="BF6:BN6" si="7">IF(BF7="",NA(),BF7)</f>
        <v>799.54</v>
      </c>
      <c r="BG6" s="35">
        <f t="shared" si="7"/>
        <v>739.36</v>
      </c>
      <c r="BH6" s="35">
        <f t="shared" si="7"/>
        <v>621.03</v>
      </c>
      <c r="BI6" s="35">
        <f t="shared" si="7"/>
        <v>535.41999999999996</v>
      </c>
      <c r="BJ6" s="35">
        <f t="shared" si="7"/>
        <v>1113.76</v>
      </c>
      <c r="BK6" s="35">
        <f t="shared" si="7"/>
        <v>1125.69</v>
      </c>
      <c r="BL6" s="35">
        <f t="shared" si="7"/>
        <v>1134.67</v>
      </c>
      <c r="BM6" s="35">
        <f t="shared" si="7"/>
        <v>1144.79</v>
      </c>
      <c r="BN6" s="35">
        <f t="shared" si="7"/>
        <v>1061.58</v>
      </c>
      <c r="BO6" s="34" t="str">
        <f>IF(BO7="","",IF(BO7="-","【-】","【"&amp;SUBSTITUTE(TEXT(BO7,"#,##0.00"),"-","△")&amp;"】"))</f>
        <v>【1,141.75】</v>
      </c>
      <c r="BP6" s="35">
        <f>IF(BP7="",NA(),BP7)</f>
        <v>61.21</v>
      </c>
      <c r="BQ6" s="35">
        <f t="shared" ref="BQ6:BY6" si="8">IF(BQ7="",NA(),BQ7)</f>
        <v>61.47</v>
      </c>
      <c r="BR6" s="35">
        <f t="shared" si="8"/>
        <v>56.65</v>
      </c>
      <c r="BS6" s="35">
        <f t="shared" si="8"/>
        <v>62.31</v>
      </c>
      <c r="BT6" s="35">
        <f t="shared" si="8"/>
        <v>58.12</v>
      </c>
      <c r="BU6" s="35">
        <f t="shared" si="8"/>
        <v>34.25</v>
      </c>
      <c r="BV6" s="35">
        <f t="shared" si="8"/>
        <v>46.48</v>
      </c>
      <c r="BW6" s="35">
        <f t="shared" si="8"/>
        <v>40.6</v>
      </c>
      <c r="BX6" s="35">
        <f t="shared" si="8"/>
        <v>56.04</v>
      </c>
      <c r="BY6" s="35">
        <f t="shared" si="8"/>
        <v>58.52</v>
      </c>
      <c r="BZ6" s="34" t="str">
        <f>IF(BZ7="","",IF(BZ7="-","【-】","【"&amp;SUBSTITUTE(TEXT(BZ7,"#,##0.00"),"-","△")&amp;"】"))</f>
        <v>【54.93】</v>
      </c>
      <c r="CA6" s="35">
        <f>IF(CA7="",NA(),CA7)</f>
        <v>330.91</v>
      </c>
      <c r="CB6" s="35">
        <f t="shared" ref="CB6:CJ6" si="9">IF(CB7="",NA(),CB7)</f>
        <v>345.82</v>
      </c>
      <c r="CC6" s="35">
        <f t="shared" si="9"/>
        <v>380.66</v>
      </c>
      <c r="CD6" s="35">
        <f t="shared" si="9"/>
        <v>375.63</v>
      </c>
      <c r="CE6" s="35">
        <f t="shared" si="9"/>
        <v>407.15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72.3</v>
      </c>
      <c r="CM6" s="35">
        <f t="shared" ref="CM6:CU6" si="10">IF(CM7="",NA(),CM7)</f>
        <v>69.2</v>
      </c>
      <c r="CN6" s="35">
        <f t="shared" si="10"/>
        <v>64.930000000000007</v>
      </c>
      <c r="CO6" s="35">
        <f t="shared" si="10"/>
        <v>49.47</v>
      </c>
      <c r="CP6" s="35">
        <f t="shared" si="10"/>
        <v>43.47</v>
      </c>
      <c r="CQ6" s="35">
        <f t="shared" si="10"/>
        <v>57.55</v>
      </c>
      <c r="CR6" s="35">
        <f t="shared" si="10"/>
        <v>57.43</v>
      </c>
      <c r="CS6" s="35">
        <f t="shared" si="10"/>
        <v>57.29</v>
      </c>
      <c r="CT6" s="35">
        <f t="shared" si="10"/>
        <v>55.9</v>
      </c>
      <c r="CU6" s="35">
        <f t="shared" si="10"/>
        <v>57.3</v>
      </c>
      <c r="CV6" s="34" t="str">
        <f>IF(CV7="","",IF(CV7="-","【-】","【"&amp;SUBSTITUTE(TEXT(CV7,"#,##0.00"),"-","△")&amp;"】"))</f>
        <v>【56.91】</v>
      </c>
      <c r="CW6" s="35">
        <f>IF(CW7="",NA(),CW7)</f>
        <v>69.7</v>
      </c>
      <c r="CX6" s="35">
        <f t="shared" ref="CX6:DF6" si="11">IF(CX7="",NA(),CX7)</f>
        <v>68.510000000000005</v>
      </c>
      <c r="CY6" s="35">
        <f t="shared" si="11"/>
        <v>69.290000000000006</v>
      </c>
      <c r="CZ6" s="35">
        <f t="shared" si="11"/>
        <v>60.34</v>
      </c>
      <c r="DA6" s="35">
        <f t="shared" si="11"/>
        <v>67.47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24261</v>
      </c>
      <c r="D7" s="37">
        <v>47</v>
      </c>
      <c r="E7" s="37">
        <v>1</v>
      </c>
      <c r="F7" s="37">
        <v>0</v>
      </c>
      <c r="G7" s="37">
        <v>0</v>
      </c>
      <c r="H7" s="37" t="s">
        <v>108</v>
      </c>
      <c r="I7" s="37" t="s">
        <v>109</v>
      </c>
      <c r="J7" s="37" t="s">
        <v>110</v>
      </c>
      <c r="K7" s="37" t="s">
        <v>111</v>
      </c>
      <c r="L7" s="37" t="s">
        <v>112</v>
      </c>
      <c r="M7" s="37" t="s">
        <v>113</v>
      </c>
      <c r="N7" s="38" t="s">
        <v>114</v>
      </c>
      <c r="O7" s="38" t="s">
        <v>115</v>
      </c>
      <c r="P7" s="38">
        <v>99.52</v>
      </c>
      <c r="Q7" s="38">
        <v>3880</v>
      </c>
      <c r="R7" s="38">
        <v>2102</v>
      </c>
      <c r="S7" s="38">
        <v>135.04</v>
      </c>
      <c r="T7" s="38">
        <v>15.57</v>
      </c>
      <c r="U7" s="38">
        <v>2056</v>
      </c>
      <c r="V7" s="38">
        <v>57.1</v>
      </c>
      <c r="W7" s="38">
        <v>36.01</v>
      </c>
      <c r="X7" s="38">
        <v>76.77</v>
      </c>
      <c r="Y7" s="38">
        <v>74.3</v>
      </c>
      <c r="Z7" s="38">
        <v>69.3</v>
      </c>
      <c r="AA7" s="38">
        <v>74.34</v>
      </c>
      <c r="AB7" s="38">
        <v>67.95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871.96</v>
      </c>
      <c r="BF7" s="38">
        <v>799.54</v>
      </c>
      <c r="BG7" s="38">
        <v>739.36</v>
      </c>
      <c r="BH7" s="38">
        <v>621.03</v>
      </c>
      <c r="BI7" s="38">
        <v>535.41999999999996</v>
      </c>
      <c r="BJ7" s="38">
        <v>1113.76</v>
      </c>
      <c r="BK7" s="38">
        <v>1125.69</v>
      </c>
      <c r="BL7" s="38">
        <v>1134.67</v>
      </c>
      <c r="BM7" s="38">
        <v>1144.79</v>
      </c>
      <c r="BN7" s="38">
        <v>1061.58</v>
      </c>
      <c r="BO7" s="38">
        <v>1141.75</v>
      </c>
      <c r="BP7" s="38">
        <v>61.21</v>
      </c>
      <c r="BQ7" s="38">
        <v>61.47</v>
      </c>
      <c r="BR7" s="38">
        <v>56.65</v>
      </c>
      <c r="BS7" s="38">
        <v>62.31</v>
      </c>
      <c r="BT7" s="38">
        <v>58.12</v>
      </c>
      <c r="BU7" s="38">
        <v>34.25</v>
      </c>
      <c r="BV7" s="38">
        <v>46.48</v>
      </c>
      <c r="BW7" s="38">
        <v>40.6</v>
      </c>
      <c r="BX7" s="38">
        <v>56.04</v>
      </c>
      <c r="BY7" s="38">
        <v>58.52</v>
      </c>
      <c r="BZ7" s="38">
        <v>54.93</v>
      </c>
      <c r="CA7" s="38">
        <v>330.91</v>
      </c>
      <c r="CB7" s="38">
        <v>345.82</v>
      </c>
      <c r="CC7" s="38">
        <v>380.66</v>
      </c>
      <c r="CD7" s="38">
        <v>375.63</v>
      </c>
      <c r="CE7" s="38">
        <v>407.15</v>
      </c>
      <c r="CF7" s="38">
        <v>501.18</v>
      </c>
      <c r="CG7" s="38">
        <v>376.61</v>
      </c>
      <c r="CH7" s="38">
        <v>440.03</v>
      </c>
      <c r="CI7" s="38">
        <v>304.35000000000002</v>
      </c>
      <c r="CJ7" s="38">
        <v>296.3</v>
      </c>
      <c r="CK7" s="38">
        <v>292.18</v>
      </c>
      <c r="CL7" s="38">
        <v>72.3</v>
      </c>
      <c r="CM7" s="38">
        <v>69.2</v>
      </c>
      <c r="CN7" s="38">
        <v>64.930000000000007</v>
      </c>
      <c r="CO7" s="38">
        <v>49.47</v>
      </c>
      <c r="CP7" s="38">
        <v>43.47</v>
      </c>
      <c r="CQ7" s="38">
        <v>57.55</v>
      </c>
      <c r="CR7" s="38">
        <v>57.43</v>
      </c>
      <c r="CS7" s="38">
        <v>57.29</v>
      </c>
      <c r="CT7" s="38">
        <v>55.9</v>
      </c>
      <c r="CU7" s="38">
        <v>57.3</v>
      </c>
      <c r="CV7" s="38">
        <v>56.91</v>
      </c>
      <c r="CW7" s="38">
        <v>69.7</v>
      </c>
      <c r="CX7" s="38">
        <v>68.510000000000005</v>
      </c>
      <c r="CY7" s="38">
        <v>69.290000000000006</v>
      </c>
      <c r="CZ7" s="38">
        <v>60.34</v>
      </c>
      <c r="DA7" s="38">
        <v>67.47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竹本　俊博</cp:lastModifiedBy>
  <cp:lastPrinted>2019-02-01T07:45:46Z</cp:lastPrinted>
  <dcterms:created xsi:type="dcterms:W3CDTF">2018-12-03T08:41:35Z</dcterms:created>
  <dcterms:modified xsi:type="dcterms:W3CDTF">2019-02-04T08:15:39Z</dcterms:modified>
  <cp:category/>
</cp:coreProperties>
</file>