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BB10" i="4"/>
  <c r="AT10" i="4"/>
  <c r="AL10" i="4"/>
  <c r="W10" i="4"/>
  <c r="I10" i="4"/>
  <c r="B10"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<sst xmlns="http://schemas.openxmlformats.org/spreadsheetml/2006/main" count="232" uniqueCount="120">
  <si>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</si>
  <si>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</si>
  <si>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</si>
  <si>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</si>
  <si>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</si>
  <si>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</si>
  <si>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</si>
  <si>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</si>
  <si>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</si>
  <si>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</si>
  <si>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</si>
  <si>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</si>
  <si>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</si>
  <si>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</si>
  <si>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</si>
  <si>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</si>
  <si>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</si>
  <si>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</si>
  <si>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</si>
  <si>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</si>
  <si>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</si>
  <si>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</si>
  <si>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</si>
  <si>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</si>
  <si>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</si>
  <si>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</si>
  <si>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</si>
  <si>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</si>
  <si>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</si>
  <si>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</si>
  <si>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</si>
  <si>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</si>
  <si>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</si>
  <si>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</si>
  <si>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</si>
  <si>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</si>
  <si>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</si>
  <si>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</si>
  <si>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</si>
  <si>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</si>
  <si>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</si>
  <si>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</si>
  <si>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</si>
  <si>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</si>
  <si>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</si>
  <si>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</si>
  <si>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</si>
  <si>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</si>
  <si>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</si>
  <si>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</si>
  <si>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</si>
  <si>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</si>
  <si>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</si>
  <si>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</si>
  <si>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</si>
  <si>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</si>
  <si>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</si>
  <si>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</si>
  <si>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</si>
  <si>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</si>
  <si>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</si>
  <si>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</si>
  <si>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</si>
  <si>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</si>
  <si>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</si>
  <si>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</si>
  <si>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</si>
  <si>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</si>
  <si>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</si>
  <si>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</si>
  <si>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</si>
  <si>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</si>
  <si>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</si>
  <si>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</si>
  <si>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</si>
  <si>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</si>
  <si>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</si>
  <si>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</si>
  <si>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</si>
  <si>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</si>
  <si>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</si>
  <si>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</si>
  <si>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</si>
  <si>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</si>
  <si>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</si>
  <si>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</si>
  <si>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</si>
  <si>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</si>
  <si>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</si>
  <si>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</si>
  <si>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</si>
  <si>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</si>
  <si>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</si>
  <si>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</si>
  <si>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</si>
  <si>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</si>
  <si>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</si>
  <si>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</si>
  <si>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</si>
  <si>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</si>
  <si>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</si>
  <si>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</si>
  <si>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</si>
  <si>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</si>
  <si>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</si>
  <si>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五所川原市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</si>
  <si>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</si>
  <si>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</si>
  <si>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</si>
  <si>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</si>
  <si>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</si>
  <si>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</si>
  <si>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</si>
  <si>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</si>
  <si>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</si>
  <si>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</si>
  <si>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有形固定資産減価償却率は、類似団体及び全国平均を上回り、資産の老朽化が進んでいることがわかる。
　管路経年化率は、平成27年度から類似団体及び全国平均を上回り、更新時期を迎えた管路が増加していることがわかる。
　管路更新率は、平成27年度から類似団体及び全国平均を下回っているが、平成28年度の比率は前年度より微増しており、更新状況は上向きとなっている。</t>
    <rPh sb="1" eb="3">
      <t>ユウケイ</t>
    </rPh>
    <rPh sb="3" eb="5">
      <t>コテイ</t>
    </rPh>
    <rPh sb="5" eb="7">
      <t>シサン</t>
    </rPh>
    <rPh sb="7" eb="9">
      <t>ゲンカ</t>
    </rPh>
    <rPh sb="9" eb="11">
      <t>ショウキャク</t>
    </rPh>
    <rPh sb="11" eb="12">
      <t>リツ</t>
    </rPh>
    <rPh sb="14" eb="16">
      <t>ルイジ</t>
    </rPh>
    <rPh sb="16" eb="18">
      <t>ダンタイ</t>
    </rPh>
    <rPh sb="18" eb="19">
      <t>オヨ</t>
    </rPh>
    <rPh sb="20" eb="22">
      <t>ゼンコク</t>
    </rPh>
    <rPh sb="22" eb="24">
      <t>ヘイキン</t>
    </rPh>
    <rPh sb="25" eb="27">
      <t>ウワマワ</t>
    </rPh>
    <rPh sb="29" eb="31">
      <t>シサン</t>
    </rPh>
    <rPh sb="32" eb="35">
      <t>ロウキュウカ</t>
    </rPh>
    <rPh sb="36" eb="37">
      <t>スス</t>
    </rPh>
    <rPh sb="51" eb="53">
      <t>カンロ</t>
    </rPh>
    <rPh sb="53" eb="55">
      <t>ケイネン</t>
    </rPh>
    <rPh sb="55" eb="56">
      <t>カ</t>
    </rPh>
    <rPh sb="56" eb="57">
      <t>リツ</t>
    </rPh>
    <rPh sb="59" eb="61">
      <t>ヘイセイ</t>
    </rPh>
    <rPh sb="63" eb="65">
      <t>ネンド</t>
    </rPh>
    <rPh sb="67" eb="69">
      <t>ルイジ</t>
    </rPh>
    <rPh sb="69" eb="71">
      <t>ダンタイ</t>
    </rPh>
    <rPh sb="71" eb="72">
      <t>オヨ</t>
    </rPh>
    <rPh sb="73" eb="75">
      <t>ゼンコク</t>
    </rPh>
    <rPh sb="75" eb="77">
      <t>ヘイキン</t>
    </rPh>
    <rPh sb="82" eb="84">
      <t>コウシン</t>
    </rPh>
    <rPh sb="84" eb="86">
      <t>ジキ</t>
    </rPh>
    <rPh sb="87" eb="88">
      <t>ムカ</t>
    </rPh>
    <rPh sb="90" eb="91">
      <t>カン</t>
    </rPh>
    <rPh sb="91" eb="92">
      <t>ロ</t>
    </rPh>
    <rPh sb="93" eb="94">
      <t>ゾウ</t>
    </rPh>
    <rPh sb="94" eb="95">
      <t>カ</t>
    </rPh>
    <rPh sb="109" eb="111">
      <t>カンロ</t>
    </rPh>
    <rPh sb="111" eb="113">
      <t>コウシン</t>
    </rPh>
    <rPh sb="113" eb="114">
      <t>リツ</t>
    </rPh>
    <rPh sb="116" eb="118">
      <t>ヘイセイ</t>
    </rPh>
    <rPh sb="120" eb="122">
      <t>ネンド</t>
    </rPh>
    <rPh sb="124" eb="126">
      <t>ルイジ</t>
    </rPh>
    <rPh sb="126" eb="128">
      <t>ダンタイ</t>
    </rPh>
    <rPh sb="128" eb="129">
      <t>オヨ</t>
    </rPh>
    <rPh sb="130" eb="132">
      <t>ゼンコク</t>
    </rPh>
    <rPh sb="132" eb="134">
      <t>ヘイキン</t>
    </rPh>
    <rPh sb="135" eb="137">
      <t>シタマワ</t>
    </rPh>
    <rPh sb="143" eb="145">
      <t>ヘイセイ</t>
    </rPh>
    <rPh sb="147" eb="149">
      <t>ネンド</t>
    </rPh>
    <rPh sb="150" eb="152">
      <t>ヒリツ</t>
    </rPh>
    <rPh sb="153" eb="156">
      <t>ゼンネンド</t>
    </rPh>
    <rPh sb="158" eb="160">
      <t>ビゾウ</t>
    </rPh>
    <rPh sb="165" eb="167">
      <t>コウシン</t>
    </rPh>
    <rPh sb="167" eb="169">
      <t>ジョウキョウ</t>
    </rPh>
    <rPh sb="170" eb="172">
      <t>ウワム</t>
    </rPh>
    <phoneticPr fontId="4"/>
  </si>
  <si>
    <t>　現時点では給水収益により給水に係る費用を賄えているが、人口減に伴う収益減や、管路及び施設等更新費用増を見据え、更なる経費削減や補助金等の財源確保に取り組み、効率的に水道事業を運営する必要がある。
　管路及び施設等の老朽化も進んでいることから、適切な更新計画及び耐震化計画を立て、更新事業の平準化を図る必要がある。老朽化が著しい浄水場のダウンサイジング等も引き続き検討していく。
　また、五所川原地区・金木地区で料金体系が異なっているため、料金の統合や、持続可能な水道事業の経営に必要な範囲での料金改定の検討も必要である。</t>
    <rPh sb="1" eb="4">
      <t>ゲンジテン</t>
    </rPh>
    <rPh sb="6" eb="8">
      <t>キュウスイ</t>
    </rPh>
    <rPh sb="8" eb="10">
      <t>シュウエキ</t>
    </rPh>
    <rPh sb="13" eb="15">
      <t>キュウスイ</t>
    </rPh>
    <rPh sb="16" eb="17">
      <t>カカ</t>
    </rPh>
    <rPh sb="18" eb="19">
      <t>ヒ</t>
    </rPh>
    <rPh sb="19" eb="20">
      <t>ヨウ</t>
    </rPh>
    <rPh sb="21" eb="22">
      <t>マカナ</t>
    </rPh>
    <rPh sb="28" eb="30">
      <t>ジンコウ</t>
    </rPh>
    <rPh sb="30" eb="31">
      <t>ゲン</t>
    </rPh>
    <rPh sb="32" eb="33">
      <t>トモナ</t>
    </rPh>
    <rPh sb="34" eb="36">
      <t>シュウエキ</t>
    </rPh>
    <rPh sb="36" eb="37">
      <t>ゲン</t>
    </rPh>
    <rPh sb="39" eb="41">
      <t>カンロ</t>
    </rPh>
    <rPh sb="41" eb="42">
      <t>オヨ</t>
    </rPh>
    <rPh sb="43" eb="45">
      <t>シセツ</t>
    </rPh>
    <rPh sb="45" eb="46">
      <t>トウ</t>
    </rPh>
    <rPh sb="46" eb="48">
      <t>コウシン</t>
    </rPh>
    <rPh sb="48" eb="49">
      <t>ヒ</t>
    </rPh>
    <rPh sb="49" eb="50">
      <t>ヨウ</t>
    </rPh>
    <rPh sb="50" eb="51">
      <t>ゾウ</t>
    </rPh>
    <rPh sb="52" eb="54">
      <t>ミス</t>
    </rPh>
    <rPh sb="56" eb="57">
      <t>サラ</t>
    </rPh>
    <rPh sb="59" eb="61">
      <t>ケイヒ</t>
    </rPh>
    <rPh sb="61" eb="63">
      <t>サクゲン</t>
    </rPh>
    <rPh sb="64" eb="67">
      <t>ホジョキン</t>
    </rPh>
    <rPh sb="67" eb="68">
      <t>トウ</t>
    </rPh>
    <rPh sb="69" eb="71">
      <t>ザイゲン</t>
    </rPh>
    <rPh sb="71" eb="73">
      <t>カクホ</t>
    </rPh>
    <rPh sb="74" eb="75">
      <t>ト</t>
    </rPh>
    <rPh sb="76" eb="77">
      <t>ク</t>
    </rPh>
    <rPh sb="79" eb="82">
      <t>コウリツテキ</t>
    </rPh>
    <rPh sb="83" eb="85">
      <t>スイドウ</t>
    </rPh>
    <rPh sb="85" eb="87">
      <t>ジギョウ</t>
    </rPh>
    <rPh sb="88" eb="90">
      <t>ウンエイ</t>
    </rPh>
    <rPh sb="92" eb="94">
      <t>ヒツヨウ</t>
    </rPh>
    <rPh sb="101" eb="103">
      <t>カンロ</t>
    </rPh>
    <rPh sb="103" eb="104">
      <t>オヨ</t>
    </rPh>
    <rPh sb="105" eb="107">
      <t>シセツ</t>
    </rPh>
    <rPh sb="107" eb="108">
      <t>トウ</t>
    </rPh>
    <rPh sb="109" eb="112">
      <t>ロウキュウカ</t>
    </rPh>
    <rPh sb="113" eb="114">
      <t>スス</t>
    </rPh>
    <rPh sb="123" eb="125">
      <t>テキセツ</t>
    </rPh>
    <rPh sb="126" eb="128">
      <t>コウシン</t>
    </rPh>
    <rPh sb="128" eb="130">
      <t>ケイカク</t>
    </rPh>
    <rPh sb="130" eb="131">
      <t>オヨ</t>
    </rPh>
    <rPh sb="132" eb="135">
      <t>タイシンカ</t>
    </rPh>
    <rPh sb="135" eb="137">
      <t>ケイカク</t>
    </rPh>
    <rPh sb="138" eb="139">
      <t>タ</t>
    </rPh>
    <rPh sb="141" eb="143">
      <t>コウシン</t>
    </rPh>
    <rPh sb="143" eb="145">
      <t>ジギョウ</t>
    </rPh>
    <rPh sb="146" eb="149">
      <t>ヘイジュンカ</t>
    </rPh>
    <rPh sb="150" eb="151">
      <t>ハカ</t>
    </rPh>
    <rPh sb="152" eb="154">
      <t>ヒツヨウ</t>
    </rPh>
    <rPh sb="158" eb="161">
      <t>ロウキュウカ</t>
    </rPh>
    <rPh sb="162" eb="163">
      <t>イチジル</t>
    </rPh>
    <rPh sb="165" eb="167">
      <t>ジョウスイ</t>
    </rPh>
    <rPh sb="167" eb="168">
      <t>ジョウ</t>
    </rPh>
    <rPh sb="177" eb="178">
      <t>トウ</t>
    </rPh>
    <rPh sb="179" eb="180">
      <t>ヒ</t>
    </rPh>
    <rPh sb="181" eb="182">
      <t>ツヅ</t>
    </rPh>
    <rPh sb="183" eb="185">
      <t>ケントウ</t>
    </rPh>
    <rPh sb="196" eb="200">
      <t>ゴショガワラ</t>
    </rPh>
    <rPh sb="200" eb="202">
      <t>チク</t>
    </rPh>
    <rPh sb="203" eb="205">
      <t>カナギ</t>
    </rPh>
    <rPh sb="205" eb="207">
      <t>チク</t>
    </rPh>
    <rPh sb="208" eb="210">
      <t>リョウキン</t>
    </rPh>
    <rPh sb="210" eb="212">
      <t>タイケイ</t>
    </rPh>
    <rPh sb="213" eb="214">
      <t>コト</t>
    </rPh>
    <rPh sb="222" eb="224">
      <t>リョウキン</t>
    </rPh>
    <rPh sb="225" eb="227">
      <t>トウゴウ</t>
    </rPh>
    <rPh sb="229" eb="231">
      <t>ジゾク</t>
    </rPh>
    <rPh sb="231" eb="233">
      <t>カノウ</t>
    </rPh>
    <rPh sb="234" eb="236">
      <t>スイドウ</t>
    </rPh>
    <rPh sb="236" eb="238">
      <t>ジギョウ</t>
    </rPh>
    <rPh sb="239" eb="241">
      <t>ケイエイ</t>
    </rPh>
    <rPh sb="242" eb="244">
      <t>ヒツヨウ</t>
    </rPh>
    <rPh sb="245" eb="247">
      <t>ハンイ</t>
    </rPh>
    <rPh sb="249" eb="251">
      <t>リョウキン</t>
    </rPh>
    <rPh sb="251" eb="253">
      <t>カイテイ</t>
    </rPh>
    <rPh sb="254" eb="256">
      <t>ケントウ</t>
    </rPh>
    <rPh sb="257" eb="259">
      <t>ヒツヨウ</t>
    </rPh>
    <phoneticPr fontId="4"/>
  </si>
  <si>
    <t xml:space="preserve">　経常収支比率、料金回収率とも類似団体及び全国平均を上回っており、累積欠損金並びに一般会計からの繰入金も無いため、現時点では給水収益により給水費用を賄えている。流動比率は類似団体及び全国平均を下回るものの100％以上を維持し、短期的な債務に対する支払能力を確保している。
　企業債残高対給水収益比率は、類似団体及び全国平均を上回っており、財源を企業債に依存していることがわかる。ただし、借入額の抑制を進めているため、比率は減少傾向となっている。
　給水原価は、類似団体及び全国平均を上回っており、比率の変動も横ばいであることから、施設維持管理の効率化を図る必用がある。
　施設利用率は、類似団体及び全国平均を下回っている。原因は、施設の配水能力と、人口減に伴う配水量減による乖離分であるが、平成28年度は比率が上昇しているため、配水量が増加していることがわかる。その一方で有収率は減少しているため、原因の調査及び特定を図り、対策を講じる必要がある。
</t>
    <rPh sb="1" eb="3">
      <t>ケイジョウ</t>
    </rPh>
    <rPh sb="3" eb="5">
      <t>シュウシ</t>
    </rPh>
    <rPh sb="5" eb="7">
      <t>ヒリツ</t>
    </rPh>
    <rPh sb="8" eb="10">
      <t>リョウキン</t>
    </rPh>
    <rPh sb="10" eb="13">
      <t>カイシュウリツ</t>
    </rPh>
    <rPh sb="15" eb="17">
      <t>ルイジ</t>
    </rPh>
    <rPh sb="17" eb="19">
      <t>ダンタイ</t>
    </rPh>
    <rPh sb="19" eb="20">
      <t>オヨ</t>
    </rPh>
    <rPh sb="21" eb="23">
      <t>ゼンコク</t>
    </rPh>
    <rPh sb="23" eb="25">
      <t>ヘイキン</t>
    </rPh>
    <rPh sb="26" eb="28">
      <t>ウワマワ</t>
    </rPh>
    <rPh sb="33" eb="35">
      <t>ルイセキ</t>
    </rPh>
    <rPh sb="35" eb="37">
      <t>ケッソン</t>
    </rPh>
    <rPh sb="37" eb="38">
      <t>キン</t>
    </rPh>
    <rPh sb="38" eb="39">
      <t>ナラ</t>
    </rPh>
    <rPh sb="41" eb="43">
      <t>イッパン</t>
    </rPh>
    <rPh sb="43" eb="45">
      <t>カイケイ</t>
    </rPh>
    <rPh sb="48" eb="50">
      <t>クリイレ</t>
    </rPh>
    <rPh sb="50" eb="51">
      <t>キン</t>
    </rPh>
    <rPh sb="52" eb="53">
      <t>ナ</t>
    </rPh>
    <rPh sb="57" eb="60">
      <t>ゲンジテン</t>
    </rPh>
    <rPh sb="62" eb="64">
      <t>キュウスイ</t>
    </rPh>
    <rPh sb="64" eb="66">
      <t>シュウエキ</t>
    </rPh>
    <rPh sb="69" eb="71">
      <t>キュウスイ</t>
    </rPh>
    <rPh sb="71" eb="72">
      <t>ヒ</t>
    </rPh>
    <rPh sb="72" eb="73">
      <t>ヨウ</t>
    </rPh>
    <rPh sb="74" eb="75">
      <t>マカナ</t>
    </rPh>
    <rPh sb="80" eb="82">
      <t>リュウドウ</t>
    </rPh>
    <rPh sb="82" eb="84">
      <t>ヒリツ</t>
    </rPh>
    <rPh sb="85" eb="87">
      <t>ルイジ</t>
    </rPh>
    <rPh sb="87" eb="89">
      <t>ダンタイ</t>
    </rPh>
    <rPh sb="89" eb="90">
      <t>オヨ</t>
    </rPh>
    <rPh sb="91" eb="93">
      <t>ゼンコク</t>
    </rPh>
    <rPh sb="93" eb="95">
      <t>ヘイキン</t>
    </rPh>
    <rPh sb="96" eb="98">
      <t>シタマワ</t>
    </rPh>
    <rPh sb="106" eb="108">
      <t>イジョウ</t>
    </rPh>
    <rPh sb="109" eb="111">
      <t>イジ</t>
    </rPh>
    <rPh sb="113" eb="116">
      <t>タンキテキ</t>
    </rPh>
    <rPh sb="117" eb="119">
      <t>サイム</t>
    </rPh>
    <rPh sb="120" eb="121">
      <t>タイ</t>
    </rPh>
    <rPh sb="123" eb="125">
      <t>シハラ</t>
    </rPh>
    <rPh sb="125" eb="127">
      <t>ノウリョク</t>
    </rPh>
    <rPh sb="128" eb="130">
      <t>カクホ</t>
    </rPh>
    <rPh sb="138" eb="140">
      <t>キギョウ</t>
    </rPh>
    <rPh sb="140" eb="141">
      <t>サイ</t>
    </rPh>
    <rPh sb="141" eb="143">
      <t>ザンダカ</t>
    </rPh>
    <rPh sb="143" eb="144">
      <t>タイ</t>
    </rPh>
    <rPh sb="144" eb="146">
      <t>キュウスイ</t>
    </rPh>
    <rPh sb="146" eb="148">
      <t>シュウエキ</t>
    </rPh>
    <rPh sb="148" eb="150">
      <t>ヒリツ</t>
    </rPh>
    <rPh sb="152" eb="154">
      <t>ルイジ</t>
    </rPh>
    <rPh sb="154" eb="156">
      <t>ダンタイ</t>
    </rPh>
    <rPh sb="156" eb="157">
      <t>オヨ</t>
    </rPh>
    <rPh sb="158" eb="160">
      <t>ゼンコク</t>
    </rPh>
    <rPh sb="160" eb="162">
      <t>ヘイキン</t>
    </rPh>
    <rPh sb="163" eb="165">
      <t>ウワマワ</t>
    </rPh>
    <rPh sb="170" eb="172">
      <t>ザイゲン</t>
    </rPh>
    <rPh sb="173" eb="175">
      <t>キギョウ</t>
    </rPh>
    <rPh sb="175" eb="176">
      <t>サイ</t>
    </rPh>
    <rPh sb="177" eb="179">
      <t>イゾン</t>
    </rPh>
    <rPh sb="194" eb="195">
      <t>シャク</t>
    </rPh>
    <rPh sb="195" eb="196">
      <t>ニュウ</t>
    </rPh>
    <rPh sb="196" eb="197">
      <t>ガク</t>
    </rPh>
    <rPh sb="198" eb="200">
      <t>ヨクセイ</t>
    </rPh>
    <rPh sb="201" eb="202">
      <t>スス</t>
    </rPh>
    <rPh sb="209" eb="211">
      <t>ヒリツ</t>
    </rPh>
    <rPh sb="212" eb="214">
      <t>ゲンショウ</t>
    </rPh>
    <rPh sb="214" eb="216">
      <t>ケイコウ</t>
    </rPh>
    <rPh sb="226" eb="228">
      <t>キュウスイ</t>
    </rPh>
    <rPh sb="228" eb="230">
      <t>ゲンカ</t>
    </rPh>
    <rPh sb="232" eb="234">
      <t>ルイジ</t>
    </rPh>
    <rPh sb="234" eb="236">
      <t>ダンタイ</t>
    </rPh>
    <rPh sb="236" eb="237">
      <t>オヨ</t>
    </rPh>
    <rPh sb="238" eb="240">
      <t>ゼンコク</t>
    </rPh>
    <rPh sb="240" eb="242">
      <t>ヘイキン</t>
    </rPh>
    <rPh sb="243" eb="245">
      <t>ウワマワ</t>
    </rPh>
    <rPh sb="250" eb="252">
      <t>ヒリツ</t>
    </rPh>
    <rPh sb="253" eb="255">
      <t>ヘンドウ</t>
    </rPh>
    <rPh sb="256" eb="257">
      <t>ヨコ</t>
    </rPh>
    <rPh sb="267" eb="269">
      <t>シセツ</t>
    </rPh>
    <rPh sb="269" eb="271">
      <t>イジ</t>
    </rPh>
    <rPh sb="271" eb="273">
      <t>カンリ</t>
    </rPh>
    <rPh sb="274" eb="277">
      <t>コウリツカ</t>
    </rPh>
    <rPh sb="278" eb="279">
      <t>ハカ</t>
    </rPh>
    <rPh sb="280" eb="282">
      <t>ヒツヨウ</t>
    </rPh>
    <rPh sb="289" eb="291">
      <t>シセツ</t>
    </rPh>
    <rPh sb="291" eb="294">
      <t>リヨウリツ</t>
    </rPh>
    <rPh sb="296" eb="298">
      <t>ルイジ</t>
    </rPh>
    <rPh sb="298" eb="300">
      <t>ダンタイ</t>
    </rPh>
    <rPh sb="300" eb="301">
      <t>オヨ</t>
    </rPh>
    <rPh sb="302" eb="304">
      <t>ゼンコク</t>
    </rPh>
    <rPh sb="304" eb="306">
      <t>ヘイキン</t>
    </rPh>
    <rPh sb="307" eb="309">
      <t>シタマワ</t>
    </rPh>
    <rPh sb="314" eb="316">
      <t>ゲンイン</t>
    </rPh>
    <rPh sb="318" eb="320">
      <t>シセツ</t>
    </rPh>
    <rPh sb="321" eb="323">
      <t>ハイスイ</t>
    </rPh>
    <rPh sb="323" eb="325">
      <t>ノウリョク</t>
    </rPh>
    <rPh sb="327" eb="328">
      <t>ジン</t>
    </rPh>
    <rPh sb="328" eb="329">
      <t>コウ</t>
    </rPh>
    <rPh sb="329" eb="330">
      <t>ゲン</t>
    </rPh>
    <rPh sb="331" eb="332">
      <t>トモナ</t>
    </rPh>
    <rPh sb="333" eb="335">
      <t>ハイスイ</t>
    </rPh>
    <rPh sb="335" eb="336">
      <t>リョウ</t>
    </rPh>
    <rPh sb="340" eb="342">
      <t>カイリ</t>
    </rPh>
    <rPh sb="342" eb="343">
      <t>ブン</t>
    </rPh>
    <rPh sb="348" eb="350">
      <t>ヘイセイ</t>
    </rPh>
    <rPh sb="352" eb="354">
      <t>ネンド</t>
    </rPh>
    <rPh sb="355" eb="357">
      <t>ヒリツ</t>
    </rPh>
    <rPh sb="358" eb="360">
      <t>ジョウショウ</t>
    </rPh>
    <rPh sb="367" eb="369">
      <t>ハイスイ</t>
    </rPh>
    <rPh sb="371" eb="372">
      <t>ゾウ</t>
    </rPh>
    <rPh sb="372" eb="373">
      <t>カ</t>
    </rPh>
    <rPh sb="386" eb="388">
      <t>イッポウ</t>
    </rPh>
    <rPh sb="389" eb="390">
      <t>ユウ</t>
    </rPh>
    <rPh sb="390" eb="391">
      <t>シュウ</t>
    </rPh>
    <rPh sb="391" eb="392">
      <t>リツ</t>
    </rPh>
    <rPh sb="393" eb="395">
      <t>ゲンショウ</t>
    </rPh>
    <rPh sb="402" eb="404">
      <t>ゲンイン</t>
    </rPh>
    <rPh sb="405" eb="407">
      <t>チョウサ</t>
    </rPh>
    <rPh sb="407" eb="408">
      <t>オヨ</t>
    </rPh>
    <rPh sb="409" eb="411">
      <t>トクテイ</t>
    </rPh>
    <rPh sb="412" eb="413">
      <t>ハカ</t>
    </rPh>
    <rPh sb="415" eb="417">
      <t>タイサク</t>
    </rPh>
    <rPh sb="418" eb="419">
      <t>コウ</t>
    </rPh>
    <rPh sb="421" eb="423">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</si>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</sst>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1.58</c:v>
                </c:pt>
                <c:pt idx="1">
                  <c:v>0.82</c:v>
                </c:pt>
                <c:pt idx="2">
                  <c:v>0.75</c:v>
                </c:pt>
                <c:pt idx="3">
                  <c:v>0.44</c:v>
                </c:pt>
                <c:pt idx="4">
                  <c:v>0.52</c:v>
                </c:pt>
              </c:numCache>
            </c:numRef>
          </c:val>
        </c:ser>
        <c:dLbls>
          <c:showLegendKey val="0"/>
          <c:showVal val="0"/>
          <c:showCatName val="0"/>
          <c:showSerName val="0"/>
          <c:showPercent val="0"/>
          <c:showBubbleSize val="0"/>
        </c:dLbls>
        <c:gapWidth val="150"/>
        <c:axId val="73475584"/>
        <c:axId val="734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73475584"/>
        <c:axId val="73477504"/>
      </c:lineChart>
      <c:dateAx>
        <c:axId val="73475584"/>
        <c:scaling>
          <c:orientation val="minMax"/>
        </c:scaling>
        <c:delete val="1"/>
        <c:axPos val="b"/>
        <c:numFmt formatCode="ge" sourceLinked="1"/>
        <c:majorTickMark val="none"/>
        <c:minorTickMark val="none"/>
        <c:tickLblPos val="none"/>
        <c:crossAx val="73477504"/>
        <c:crosses val="autoZero"/>
        <c:auto val="1"/>
        <c:lblOffset val="100"/>
        <c:baseTimeUnit val="years"/>
      </c:dateAx>
      <c:valAx>
        <c:axId val="734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52.4</c:v>
                </c:pt>
                <c:pt idx="1">
                  <c:v>52.06</c:v>
                </c:pt>
                <c:pt idx="2">
                  <c:v>51.54</c:v>
                </c:pt>
                <c:pt idx="3">
                  <c:v>51.17</c:v>
                </c:pt>
                <c:pt idx="4">
                  <c:v>52.53</c:v>
                </c:pt>
              </c:numCache>
            </c:numRef>
          </c:val>
        </c:ser>
        <c:dLbls>
          <c:showLegendKey val="0"/>
          <c:showVal val="0"/>
          <c:showCatName val="0"/>
          <c:showSerName val="0"/>
          <c:showPercent val="0"/>
          <c:showBubbleSize val="0"/>
        </c:dLbls>
        <c:gapWidth val="150"/>
        <c:axId val="80459648"/>
        <c:axId val="804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80459648"/>
        <c:axId val="80470016"/>
      </c:lineChart>
      <c:dateAx>
        <c:axId val="80459648"/>
        <c:scaling>
          <c:orientation val="minMax"/>
        </c:scaling>
        <c:delete val="1"/>
        <c:axPos val="b"/>
        <c:numFmt formatCode="ge" sourceLinked="1"/>
        <c:majorTickMark val="none"/>
        <c:minorTickMark val="none"/>
        <c:tickLblPos val="none"/>
        <c:crossAx val="80470016"/>
        <c:crosses val="autoZero"/>
        <c:auto val="1"/>
        <c:lblOffset val="100"/>
        <c:baseTimeUnit val="years"/>
      </c:dateAx>
      <c:valAx>
        <c:axId val="804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86.39</c:v>
                </c:pt>
                <c:pt idx="1">
                  <c:v>85.36</c:v>
                </c:pt>
                <c:pt idx="2">
                  <c:v>83.95</c:v>
                </c:pt>
                <c:pt idx="3">
                  <c:v>84.13</c:v>
                </c:pt>
                <c:pt idx="4">
                  <c:v>81.92</c:v>
                </c:pt>
              </c:numCache>
            </c:numRef>
          </c:val>
        </c:ser>
        <c:dLbls>
          <c:showLegendKey val="0"/>
          <c:showVal val="0"/>
          <c:showCatName val="0"/>
          <c:showSerName val="0"/>
          <c:showPercent val="0"/>
          <c:showBubbleSize val="0"/>
        </c:dLbls>
        <c:gapWidth val="150"/>
        <c:axId val="80496128"/>
        <c:axId val="804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80496128"/>
        <c:axId val="80498048"/>
      </c:lineChart>
      <c:dateAx>
        <c:axId val="80496128"/>
        <c:scaling>
          <c:orientation val="minMax"/>
        </c:scaling>
        <c:delete val="1"/>
        <c:axPos val="b"/>
        <c:numFmt formatCode="ge" sourceLinked="1"/>
        <c:majorTickMark val="none"/>
        <c:minorTickMark val="none"/>
        <c:tickLblPos val="none"/>
        <c:crossAx val="80498048"/>
        <c:crosses val="autoZero"/>
        <c:auto val="1"/>
        <c:lblOffset val="100"/>
        <c:baseTimeUnit val="years"/>
      </c:dateAx>
      <c:valAx>
        <c:axId val="804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125.86</c:v>
                </c:pt>
                <c:pt idx="1">
                  <c:v>121.85</c:v>
                </c:pt>
                <c:pt idx="2">
                  <c:v>118.71</c:v>
                </c:pt>
                <c:pt idx="3">
                  <c:v>114.97</c:v>
                </c:pt>
                <c:pt idx="4">
                  <c:v>117.64</c:v>
                </c:pt>
              </c:numCache>
            </c:numRef>
          </c:val>
        </c:ser>
        <c:dLbls>
          <c:showLegendKey val="0"/>
          <c:showVal val="0"/>
          <c:showCatName val="0"/>
          <c:showSerName val="0"/>
          <c:showPercent val="0"/>
          <c:showBubbleSize val="0"/>
        </c:dLbls>
        <c:gapWidth val="150"/>
        <c:axId val="73528448"/>
        <c:axId val="735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73528448"/>
        <c:axId val="73530368"/>
      </c:lineChart>
      <c:dateAx>
        <c:axId val="73528448"/>
        <c:scaling>
          <c:orientation val="minMax"/>
        </c:scaling>
        <c:delete val="1"/>
        <c:axPos val="b"/>
        <c:numFmt formatCode="ge" sourceLinked="1"/>
        <c:majorTickMark val="none"/>
        <c:minorTickMark val="none"/>
        <c:tickLblPos val="none"/>
        <c:crossAx val="73530368"/>
        <c:crosses val="autoZero"/>
        <c:auto val="1"/>
        <c:lblOffset val="100"/>
        <c:baseTimeUnit val="years"/>
      </c:dateAx>
      <c:valAx>
        <c:axId val="7353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5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44.53</c:v>
                </c:pt>
                <c:pt idx="1">
                  <c:v>45.32</c:v>
                </c:pt>
                <c:pt idx="2">
                  <c:v>47.01</c:v>
                </c:pt>
                <c:pt idx="3">
                  <c:v>48.28</c:v>
                </c:pt>
                <c:pt idx="4">
                  <c:v>49.57</c:v>
                </c:pt>
              </c:numCache>
            </c:numRef>
          </c:val>
        </c:ser>
        <c:dLbls>
          <c:showLegendKey val="0"/>
          <c:showVal val="0"/>
          <c:showCatName val="0"/>
          <c:showSerName val="0"/>
          <c:showPercent val="0"/>
          <c:showBubbleSize val="0"/>
        </c:dLbls>
        <c:gapWidth val="150"/>
        <c:axId val="75129600"/>
        <c:axId val="751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75129600"/>
        <c:axId val="75131520"/>
      </c:lineChart>
      <c:dateAx>
        <c:axId val="75129600"/>
        <c:scaling>
          <c:orientation val="minMax"/>
        </c:scaling>
        <c:delete val="1"/>
        <c:axPos val="b"/>
        <c:numFmt formatCode="ge" sourceLinked="1"/>
        <c:majorTickMark val="none"/>
        <c:minorTickMark val="none"/>
        <c:tickLblPos val="none"/>
        <c:crossAx val="75131520"/>
        <c:crosses val="autoZero"/>
        <c:auto val="1"/>
        <c:lblOffset val="100"/>
        <c:baseTimeUnit val="years"/>
      </c:dateAx>
      <c:valAx>
        <c:axId val="751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c:v>
                </c:pt>
                <c:pt idx="1">
                  <c:v>5.71</c:v>
                </c:pt>
                <c:pt idx="2">
                  <c:v>4.75</c:v>
                </c:pt>
                <c:pt idx="3">
                  <c:v>19.61</c:v>
                </c:pt>
                <c:pt idx="4">
                  <c:v>19.04</c:v>
                </c:pt>
              </c:numCache>
            </c:numRef>
          </c:val>
        </c:ser>
        <c:dLbls>
          <c:showLegendKey val="0"/>
          <c:showVal val="0"/>
          <c:showCatName val="0"/>
          <c:showSerName val="0"/>
          <c:showPercent val="0"/>
          <c:showBubbleSize val="0"/>
        </c:dLbls>
        <c:gapWidth val="150"/>
        <c:axId val="80548224"/>
        <c:axId val="805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0548224"/>
        <c:axId val="80550144"/>
      </c:lineChart>
      <c:dateAx>
        <c:axId val="80548224"/>
        <c:scaling>
          <c:orientation val="minMax"/>
        </c:scaling>
        <c:delete val="1"/>
        <c:axPos val="b"/>
        <c:numFmt formatCode="ge" sourceLinked="1"/>
        <c:majorTickMark val="none"/>
        <c:minorTickMark val="none"/>
        <c:tickLblPos val="none"/>
        <c:crossAx val="80550144"/>
        <c:crosses val="autoZero"/>
        <c:auto val="1"/>
        <c:lblOffset val="100"/>
        <c:baseTimeUnit val="years"/>
      </c:dateAx>
      <c:valAx>
        <c:axId val="805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585088"/>
        <c:axId val="805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80585088"/>
        <c:axId val="80587008"/>
      </c:lineChart>
      <c:dateAx>
        <c:axId val="80585088"/>
        <c:scaling>
          <c:orientation val="minMax"/>
        </c:scaling>
        <c:delete val="1"/>
        <c:axPos val="b"/>
        <c:numFmt formatCode="ge" sourceLinked="1"/>
        <c:majorTickMark val="none"/>
        <c:minorTickMark val="none"/>
        <c:tickLblPos val="none"/>
        <c:crossAx val="80587008"/>
        <c:crosses val="autoZero"/>
        <c:auto val="1"/>
        <c:lblOffset val="100"/>
        <c:baseTimeUnit val="years"/>
      </c:dateAx>
      <c:valAx>
        <c:axId val="8058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5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1140.82</c:v>
                </c:pt>
                <c:pt idx="1">
                  <c:v>1111.72</c:v>
                </c:pt>
                <c:pt idx="2">
                  <c:v>141.53</c:v>
                </c:pt>
                <c:pt idx="3">
                  <c:v>177.2</c:v>
                </c:pt>
                <c:pt idx="4">
                  <c:v>206.72</c:v>
                </c:pt>
              </c:numCache>
            </c:numRef>
          </c:val>
        </c:ser>
        <c:dLbls>
          <c:showLegendKey val="0"/>
          <c:showVal val="0"/>
          <c:showCatName val="0"/>
          <c:showSerName val="0"/>
          <c:showPercent val="0"/>
          <c:showBubbleSize val="0"/>
        </c:dLbls>
        <c:gapWidth val="150"/>
        <c:axId val="80642048"/>
        <c:axId val="806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80642048"/>
        <c:axId val="80643968"/>
      </c:lineChart>
      <c:dateAx>
        <c:axId val="80642048"/>
        <c:scaling>
          <c:orientation val="minMax"/>
        </c:scaling>
        <c:delete val="1"/>
        <c:axPos val="b"/>
        <c:numFmt formatCode="ge" sourceLinked="1"/>
        <c:majorTickMark val="none"/>
        <c:minorTickMark val="none"/>
        <c:tickLblPos val="none"/>
        <c:crossAx val="80643968"/>
        <c:crosses val="autoZero"/>
        <c:auto val="1"/>
        <c:lblOffset val="100"/>
        <c:baseTimeUnit val="years"/>
      </c:dateAx>
      <c:valAx>
        <c:axId val="8064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6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430.41</c:v>
                </c:pt>
                <c:pt idx="1">
                  <c:v>423.03</c:v>
                </c:pt>
                <c:pt idx="2">
                  <c:v>420.2</c:v>
                </c:pt>
                <c:pt idx="3">
                  <c:v>414.85</c:v>
                </c:pt>
                <c:pt idx="4">
                  <c:v>402.77</c:v>
                </c:pt>
              </c:numCache>
            </c:numRef>
          </c:val>
        </c:ser>
        <c:dLbls>
          <c:showLegendKey val="0"/>
          <c:showVal val="0"/>
          <c:showCatName val="0"/>
          <c:showSerName val="0"/>
          <c:showPercent val="0"/>
          <c:showBubbleSize val="0"/>
        </c:dLbls>
        <c:gapWidth val="150"/>
        <c:axId val="80661888"/>
        <c:axId val="802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80661888"/>
        <c:axId val="80283136"/>
      </c:lineChart>
      <c:dateAx>
        <c:axId val="80661888"/>
        <c:scaling>
          <c:orientation val="minMax"/>
        </c:scaling>
        <c:delete val="1"/>
        <c:axPos val="b"/>
        <c:numFmt formatCode="ge" sourceLinked="1"/>
        <c:majorTickMark val="none"/>
        <c:minorTickMark val="none"/>
        <c:tickLblPos val="none"/>
        <c:crossAx val="80283136"/>
        <c:crosses val="autoZero"/>
        <c:auto val="1"/>
        <c:lblOffset val="100"/>
        <c:baseTimeUnit val="years"/>
      </c:dateAx>
      <c:valAx>
        <c:axId val="8028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6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122.83</c:v>
                </c:pt>
                <c:pt idx="1">
                  <c:v>118.38</c:v>
                </c:pt>
                <c:pt idx="2">
                  <c:v>116.74</c:v>
                </c:pt>
                <c:pt idx="3">
                  <c:v>112.71</c:v>
                </c:pt>
                <c:pt idx="4">
                  <c:v>115.38</c:v>
                </c:pt>
              </c:numCache>
            </c:numRef>
          </c:val>
        </c:ser>
        <c:dLbls>
          <c:showLegendKey val="0"/>
          <c:showVal val="0"/>
          <c:showCatName val="0"/>
          <c:showSerName val="0"/>
          <c:showPercent val="0"/>
          <c:showBubbleSize val="0"/>
        </c:dLbls>
        <c:gapWidth val="150"/>
        <c:axId val="80317440"/>
        <c:axId val="803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80317440"/>
        <c:axId val="80319616"/>
      </c:lineChart>
      <c:dateAx>
        <c:axId val="80317440"/>
        <c:scaling>
          <c:orientation val="minMax"/>
        </c:scaling>
        <c:delete val="1"/>
        <c:axPos val="b"/>
        <c:numFmt formatCode="ge" sourceLinked="1"/>
        <c:majorTickMark val="none"/>
        <c:minorTickMark val="none"/>
        <c:tickLblPos val="none"/>
        <c:crossAx val="80319616"/>
        <c:crosses val="autoZero"/>
        <c:auto val="1"/>
        <c:lblOffset val="100"/>
        <c:baseTimeUnit val="years"/>
      </c:dateAx>
      <c:valAx>
        <c:axId val="803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233.46</c:v>
                </c:pt>
                <c:pt idx="1">
                  <c:v>244.16</c:v>
                </c:pt>
                <c:pt idx="2">
                  <c:v>247.58</c:v>
                </c:pt>
                <c:pt idx="3">
                  <c:v>251.83</c:v>
                </c:pt>
                <c:pt idx="4">
                  <c:v>247.15</c:v>
                </c:pt>
              </c:numCache>
            </c:numRef>
          </c:val>
        </c:ser>
        <c:dLbls>
          <c:showLegendKey val="0"/>
          <c:showVal val="0"/>
          <c:showCatName val="0"/>
          <c:showSerName val="0"/>
          <c:showPercent val="0"/>
          <c:showBubbleSize val="0"/>
        </c:dLbls>
        <c:gapWidth val="150"/>
        <c:axId val="80414976"/>
        <c:axId val="804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80414976"/>
        <c:axId val="80421248"/>
      </c:lineChart>
      <c:dateAx>
        <c:axId val="80414976"/>
        <c:scaling>
          <c:orientation val="minMax"/>
        </c:scaling>
        <c:delete val="1"/>
        <c:axPos val="b"/>
        <c:numFmt formatCode="ge" sourceLinked="1"/>
        <c:majorTickMark val="none"/>
        <c:minorTickMark val="none"/>
        <c:tickLblPos val="none"/>
        <c:crossAx val="80421248"/>
        <c:crosses val="autoZero"/>
        <c:auto val="1"/>
        <c:lblOffset val="100"/>
        <c:baseTimeUnit val="years"/>
      </c:dateAx>
      <c:valAx>
        <c:axId val="804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9" zoomScale="70" zoomScaleNormal="70" workbookViewId="0">
      <selection activeCell="BL16" sqref="BL16:BZ44"/>
    </sheetView>
  </sheetViews>
  <sheetFormatPr defaultColWidth="2.6640625" defaultRowHeight="13.2"/>
  <cols>
    <col min="1" max="1" width="2.6640625" style="3" customWidth="1"/>
    <col min="2" max="61" width="3.77734375" style="3" customWidth="1"/>
    <col min="62" max="62" width="4.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青森県　五所川原市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56575</v>
      </c>
      <c r="AM8" s="71"/>
      <c r="AN8" s="71"/>
      <c r="AO8" s="71"/>
      <c r="AP8" s="71"/>
      <c r="AQ8" s="71"/>
      <c r="AR8" s="71"/>
      <c r="AS8" s="71"/>
      <c r="AT8" s="67">
        <f>データ!$S$6</f>
        <v>404.18</v>
      </c>
      <c r="AU8" s="68"/>
      <c r="AV8" s="68"/>
      <c r="AW8" s="68"/>
      <c r="AX8" s="68"/>
      <c r="AY8" s="68"/>
      <c r="AZ8" s="68"/>
      <c r="BA8" s="68"/>
      <c r="BB8" s="70">
        <f>データ!$T$6</f>
        <v>139.97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52.52</v>
      </c>
      <c r="J10" s="68"/>
      <c r="K10" s="68"/>
      <c r="L10" s="68"/>
      <c r="M10" s="68"/>
      <c r="N10" s="68"/>
      <c r="O10" s="69"/>
      <c r="P10" s="70">
        <f>データ!$P$6</f>
        <v>94.67</v>
      </c>
      <c r="Q10" s="70"/>
      <c r="R10" s="70"/>
      <c r="S10" s="70"/>
      <c r="T10" s="70"/>
      <c r="U10" s="70"/>
      <c r="V10" s="70"/>
      <c r="W10" s="71">
        <f>データ!$Q$6</f>
        <v>4124</v>
      </c>
      <c r="X10" s="71"/>
      <c r="Y10" s="71"/>
      <c r="Z10" s="71"/>
      <c r="AA10" s="71"/>
      <c r="AB10" s="71"/>
      <c r="AC10" s="71"/>
      <c r="AD10" s="2"/>
      <c r="AE10" s="2"/>
      <c r="AF10" s="2"/>
      <c r="AG10" s="2"/>
      <c r="AH10" s="5"/>
      <c r="AI10" s="5"/>
      <c r="AJ10" s="5"/>
      <c r="AK10" s="5"/>
      <c r="AL10" s="71">
        <f>データ!$U$6</f>
        <v>51085</v>
      </c>
      <c r="AM10" s="71"/>
      <c r="AN10" s="71"/>
      <c r="AO10" s="71"/>
      <c r="AP10" s="71"/>
      <c r="AQ10" s="71"/>
      <c r="AR10" s="71"/>
      <c r="AS10" s="71"/>
      <c r="AT10" s="67">
        <f>データ!$V$6</f>
        <v>292.58</v>
      </c>
      <c r="AU10" s="68"/>
      <c r="AV10" s="68"/>
      <c r="AW10" s="68"/>
      <c r="AX10" s="68"/>
      <c r="AY10" s="68"/>
      <c r="AZ10" s="68"/>
      <c r="BA10" s="68"/>
      <c r="BB10" s="70">
        <f>データ!$W$6</f>
        <v>174.6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22055</v>
      </c>
      <c r="D6" s="34">
        <f t="shared" si="3"/>
        <v>46</v>
      </c>
      <c r="E6" s="34">
        <f t="shared" si="3"/>
        <v>1</v>
      </c>
      <c r="F6" s="34">
        <f t="shared" si="3"/>
        <v>0</v>
      </c>
      <c r="G6" s="34">
        <f t="shared" si="3"/>
        <v>1</v>
      </c>
      <c r="H6" s="34" t="str">
        <f t="shared" si="3"/>
        <v>青森県　五所川原市</v>
      </c>
      <c r="I6" s="34" t="str">
        <f t="shared" si="3"/>
        <v>法適用</v>
      </c>
      <c r="J6" s="34" t="str">
        <f t="shared" si="3"/>
        <v>水道事業</v>
      </c>
      <c r="K6" s="34" t="str">
        <f t="shared" si="3"/>
        <v>末端給水事業</v>
      </c>
      <c r="L6" s="34" t="str">
        <f t="shared" si="3"/>
        <v>A4</v>
      </c>
      <c r="M6" s="34">
        <f t="shared" si="3"/>
        <v>0</v>
      </c>
      <c r="N6" s="35" t="str">
        <f t="shared" si="3"/>
        <v>-</v>
      </c>
      <c r="O6" s="35">
        <f t="shared" si="3"/>
        <v>52.52</v>
      </c>
      <c r="P6" s="35">
        <f t="shared" si="3"/>
        <v>94.67</v>
      </c>
      <c r="Q6" s="35">
        <f t="shared" si="3"/>
        <v>4124</v>
      </c>
      <c r="R6" s="35">
        <f t="shared" si="3"/>
        <v>56575</v>
      </c>
      <c r="S6" s="35">
        <f t="shared" si="3"/>
        <v>404.18</v>
      </c>
      <c r="T6" s="35">
        <f t="shared" si="3"/>
        <v>139.97</v>
      </c>
      <c r="U6" s="35">
        <f t="shared" si="3"/>
        <v>51085</v>
      </c>
      <c r="V6" s="35">
        <f t="shared" si="3"/>
        <v>292.58</v>
      </c>
      <c r="W6" s="35">
        <f t="shared" si="3"/>
        <v>174.6</v>
      </c>
      <c r="X6" s="36">
        <f>IF(X7="",NA(),X7)</f>
        <v>125.86</v>
      </c>
      <c r="Y6" s="36">
        <f t="shared" ref="Y6:AG6" si="4">IF(Y7="",NA(),Y7)</f>
        <v>121.85</v>
      </c>
      <c r="Z6" s="36">
        <f t="shared" si="4"/>
        <v>118.71</v>
      </c>
      <c r="AA6" s="36">
        <f t="shared" si="4"/>
        <v>114.97</v>
      </c>
      <c r="AB6" s="36">
        <f t="shared" si="4"/>
        <v>117.64</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1140.82</v>
      </c>
      <c r="AU6" s="36">
        <f t="shared" ref="AU6:BC6" si="6">IF(AU7="",NA(),AU7)</f>
        <v>1111.72</v>
      </c>
      <c r="AV6" s="36">
        <f t="shared" si="6"/>
        <v>141.53</v>
      </c>
      <c r="AW6" s="36">
        <f t="shared" si="6"/>
        <v>177.2</v>
      </c>
      <c r="AX6" s="36">
        <f t="shared" si="6"/>
        <v>206.72</v>
      </c>
      <c r="AY6" s="36">
        <f t="shared" si="6"/>
        <v>701</v>
      </c>
      <c r="AZ6" s="36">
        <f t="shared" si="6"/>
        <v>739.59</v>
      </c>
      <c r="BA6" s="36">
        <f t="shared" si="6"/>
        <v>335.95</v>
      </c>
      <c r="BB6" s="36">
        <f t="shared" si="6"/>
        <v>346.59</v>
      </c>
      <c r="BC6" s="36">
        <f t="shared" si="6"/>
        <v>357.82</v>
      </c>
      <c r="BD6" s="35" t="str">
        <f>IF(BD7="","",IF(BD7="-","【-】","【"&amp;SUBSTITUTE(TEXT(BD7,"#,##0.00"),"-","△")&amp;"】"))</f>
        <v>【262.87】</v>
      </c>
      <c r="BE6" s="36">
        <f>IF(BE7="",NA(),BE7)</f>
        <v>430.41</v>
      </c>
      <c r="BF6" s="36">
        <f t="shared" ref="BF6:BN6" si="7">IF(BF7="",NA(),BF7)</f>
        <v>423.03</v>
      </c>
      <c r="BG6" s="36">
        <f t="shared" si="7"/>
        <v>420.2</v>
      </c>
      <c r="BH6" s="36">
        <f t="shared" si="7"/>
        <v>414.85</v>
      </c>
      <c r="BI6" s="36">
        <f t="shared" si="7"/>
        <v>402.77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122.83</v>
      </c>
      <c r="BQ6" s="36">
        <f t="shared" ref="BQ6:BY6" si="8">IF(BQ7="",NA(),BQ7)</f>
        <v>118.38</v>
      </c>
      <c r="BR6" s="36">
        <f t="shared" si="8"/>
        <v>116.74</v>
      </c>
      <c r="BS6" s="36">
        <f t="shared" si="8"/>
        <v>112.71</v>
      </c>
      <c r="BT6" s="36">
        <f t="shared" si="8"/>
        <v>115.38</v>
      </c>
      <c r="BU6" s="36">
        <f t="shared" si="8"/>
        <v>100.27</v>
      </c>
      <c r="BV6" s="36">
        <f t="shared" si="8"/>
        <v>99.46</v>
      </c>
      <c r="BW6" s="36">
        <f t="shared" si="8"/>
        <v>105.21</v>
      </c>
      <c r="BX6" s="36">
        <f t="shared" si="8"/>
        <v>105.71</v>
      </c>
      <c r="BY6" s="36">
        <f t="shared" si="8"/>
        <v>106.01</v>
      </c>
      <c r="BZ6" s="35" t="str">
        <f>IF(BZ7="","",IF(BZ7="-","【-】","【"&amp;SUBSTITUTE(TEXT(BZ7,"#,##0.00"),"-","△")&amp;"】"))</f>
        <v>【105.59】</v>
      </c>
      <c r="CA6" s="36">
        <f>IF(CA7="",NA(),CA7)</f>
        <v>233.46</v>
      </c>
      <c r="CB6" s="36">
        <f t="shared" ref="CB6:CJ6" si="9">IF(CB7="",NA(),CB7)</f>
        <v>244.16</v>
      </c>
      <c r="CC6" s="36">
        <f t="shared" si="9"/>
        <v>247.58</v>
      </c>
      <c r="CD6" s="36">
        <f t="shared" si="9"/>
        <v>251.83</v>
      </c>
      <c r="CE6" s="36">
        <f t="shared" si="9"/>
        <v>247.15</v>
      </c>
      <c r="CF6" s="36">
        <f t="shared" si="9"/>
        <v>169.62</v>
      </c>
      <c r="CG6" s="36">
        <f t="shared" si="9"/>
        <v>171.78</v>
      </c>
      <c r="CH6" s="36">
        <f t="shared" si="9"/>
        <v>162.59</v>
      </c>
      <c r="CI6" s="36">
        <f t="shared" si="9"/>
        <v>162.15</v>
      </c>
      <c r="CJ6" s="36">
        <f t="shared" si="9"/>
        <v>162.24</v>
      </c>
      <c r="CK6" s="35" t="str">
        <f>IF(CK7="","",IF(CK7="-","【-】","【"&amp;SUBSTITUTE(TEXT(CK7,"#,##0.00"),"-","△")&amp;"】"))</f>
        <v>【163.27】</v>
      </c>
      <c r="CL6" s="36">
        <f>IF(CL7="",NA(),CL7)</f>
        <v>52.4</v>
      </c>
      <c r="CM6" s="36">
        <f t="shared" ref="CM6:CU6" si="10">IF(CM7="",NA(),CM7)</f>
        <v>52.06</v>
      </c>
      <c r="CN6" s="36">
        <f t="shared" si="10"/>
        <v>51.54</v>
      </c>
      <c r="CO6" s="36">
        <f t="shared" si="10"/>
        <v>51.17</v>
      </c>
      <c r="CP6" s="36">
        <f t="shared" si="10"/>
        <v>52.53</v>
      </c>
      <c r="CQ6" s="36">
        <f t="shared" si="10"/>
        <v>59.88</v>
      </c>
      <c r="CR6" s="36">
        <f t="shared" si="10"/>
        <v>59.68</v>
      </c>
      <c r="CS6" s="36">
        <f t="shared" si="10"/>
        <v>59.17</v>
      </c>
      <c r="CT6" s="36">
        <f t="shared" si="10"/>
        <v>59.34</v>
      </c>
      <c r="CU6" s="36">
        <f t="shared" si="10"/>
        <v>59.11</v>
      </c>
      <c r="CV6" s="35" t="str">
        <f>IF(CV7="","",IF(CV7="-","【-】","【"&amp;SUBSTITUTE(TEXT(CV7,"#,##0.00"),"-","△")&amp;"】"))</f>
        <v>【59.94】</v>
      </c>
      <c r="CW6" s="36">
        <f>IF(CW7="",NA(),CW7)</f>
        <v>86.39</v>
      </c>
      <c r="CX6" s="36">
        <f t="shared" ref="CX6:DF6" si="11">IF(CX7="",NA(),CX7)</f>
        <v>85.36</v>
      </c>
      <c r="CY6" s="36">
        <f t="shared" si="11"/>
        <v>83.95</v>
      </c>
      <c r="CZ6" s="36">
        <f t="shared" si="11"/>
        <v>84.13</v>
      </c>
      <c r="DA6" s="36">
        <f t="shared" si="11"/>
        <v>81.92</v>
      </c>
      <c r="DB6" s="36">
        <f t="shared" si="11"/>
        <v>87.65</v>
      </c>
      <c r="DC6" s="36">
        <f t="shared" si="11"/>
        <v>87.63</v>
      </c>
      <c r="DD6" s="36">
        <f t="shared" si="11"/>
        <v>87.6</v>
      </c>
      <c r="DE6" s="36">
        <f t="shared" si="11"/>
        <v>87.74</v>
      </c>
      <c r="DF6" s="36">
        <f t="shared" si="11"/>
        <v>87.91</v>
      </c>
      <c r="DG6" s="35" t="str">
        <f>IF(DG7="","",IF(DG7="-","【-】","【"&amp;SUBSTITUTE(TEXT(DG7,"#,##0.00"),"-","△")&amp;"】"))</f>
        <v>【90.22】</v>
      </c>
      <c r="DH6" s="36">
        <f>IF(DH7="",NA(),DH7)</f>
        <v>44.53</v>
      </c>
      <c r="DI6" s="36">
        <f t="shared" ref="DI6:DQ6" si="12">IF(DI7="",NA(),DI7)</f>
        <v>45.32</v>
      </c>
      <c r="DJ6" s="36">
        <f t="shared" si="12"/>
        <v>47.01</v>
      </c>
      <c r="DK6" s="36">
        <f t="shared" si="12"/>
        <v>48.28</v>
      </c>
      <c r="DL6" s="36">
        <f t="shared" si="12"/>
        <v>49.57</v>
      </c>
      <c r="DM6" s="36">
        <f t="shared" si="12"/>
        <v>38.69</v>
      </c>
      <c r="DN6" s="36">
        <f t="shared" si="12"/>
        <v>39.65</v>
      </c>
      <c r="DO6" s="36">
        <f t="shared" si="12"/>
        <v>45.25</v>
      </c>
      <c r="DP6" s="36">
        <f t="shared" si="12"/>
        <v>46.27</v>
      </c>
      <c r="DQ6" s="36">
        <f t="shared" si="12"/>
        <v>46.88</v>
      </c>
      <c r="DR6" s="35" t="str">
        <f>IF(DR7="","",IF(DR7="-","【-】","【"&amp;SUBSTITUTE(TEXT(DR7,"#,##0.00"),"-","△")&amp;"】"))</f>
        <v>【47.91】</v>
      </c>
      <c r="DS6" s="36">
        <f>IF(DS7="",NA(),DS7)</f>
        <v>5</v>
      </c>
      <c r="DT6" s="36">
        <f t="shared" ref="DT6:EB6" si="13">IF(DT7="",NA(),DT7)</f>
        <v>5.71</v>
      </c>
      <c r="DU6" s="36">
        <f t="shared" si="13"/>
        <v>4.75</v>
      </c>
      <c r="DV6" s="36">
        <f t="shared" si="13"/>
        <v>19.61</v>
      </c>
      <c r="DW6" s="36">
        <f t="shared" si="13"/>
        <v>19.04</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1.58</v>
      </c>
      <c r="EE6" s="36">
        <f t="shared" ref="EE6:EM6" si="14">IF(EE7="",NA(),EE7)</f>
        <v>0.82</v>
      </c>
      <c r="EF6" s="36">
        <f t="shared" si="14"/>
        <v>0.75</v>
      </c>
      <c r="EG6" s="36">
        <f t="shared" si="14"/>
        <v>0.44</v>
      </c>
      <c r="EH6" s="36">
        <f t="shared" si="14"/>
        <v>0.52</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22055</v>
      </c>
      <c r="D7" s="38">
        <v>46</v>
      </c>
      <c r="E7" s="38">
        <v>1</v>
      </c>
      <c r="F7" s="38">
        <v>0</v>
      </c>
      <c r="G7" s="38">
        <v>1</v>
      </c>
      <c r="H7" s="38" t="s">
        <v>105</v>
      </c>
      <c r="I7" s="38" t="s">
        <v>106</v>
      </c>
      <c r="J7" s="38" t="s">
        <v>107</v>
      </c>
      <c r="K7" s="38" t="s">
        <v>108</v>
      </c>
      <c r="L7" s="38" t="s">
        <v>109</v>
      </c>
      <c r="M7" s="38"/>
      <c r="N7" s="39" t="s">
        <v>110</v>
      </c>
      <c r="O7" s="39">
        <v>52.52</v>
      </c>
      <c r="P7" s="39">
        <v>94.67</v>
      </c>
      <c r="Q7" s="39">
        <v>4124</v>
      </c>
      <c r="R7" s="39">
        <v>56575</v>
      </c>
      <c r="S7" s="39">
        <v>404.18</v>
      </c>
      <c r="T7" s="39">
        <v>139.97</v>
      </c>
      <c r="U7" s="39">
        <v>51085</v>
      </c>
      <c r="V7" s="39">
        <v>292.58</v>
      </c>
      <c r="W7" s="39">
        <v>174.6</v>
      </c>
      <c r="X7" s="39">
        <v>125.86</v>
      </c>
      <c r="Y7" s="39">
        <v>121.85</v>
      </c>
      <c r="Z7" s="39">
        <v>118.71</v>
      </c>
      <c r="AA7" s="39">
        <v>114.97</v>
      </c>
      <c r="AB7" s="39">
        <v>117.64</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1140.82</v>
      </c>
      <c r="AU7" s="39">
        <v>1111.72</v>
      </c>
      <c r="AV7" s="39">
        <v>141.53</v>
      </c>
      <c r="AW7" s="39">
        <v>177.2</v>
      </c>
      <c r="AX7" s="39">
        <v>206.72</v>
      </c>
      <c r="AY7" s="39">
        <v>701</v>
      </c>
      <c r="AZ7" s="39">
        <v>739.59</v>
      </c>
      <c r="BA7" s="39">
        <v>335.95</v>
      </c>
      <c r="BB7" s="39">
        <v>346.59</v>
      </c>
      <c r="BC7" s="39">
        <v>357.82</v>
      </c>
      <c r="BD7" s="39">
        <v>262.87</v>
      </c>
      <c r="BE7" s="39">
        <v>430.41</v>
      </c>
      <c r="BF7" s="39">
        <v>423.03</v>
      </c>
      <c r="BG7" s="39">
        <v>420.2</v>
      </c>
      <c r="BH7" s="39">
        <v>414.85</v>
      </c>
      <c r="BI7" s="39">
        <v>402.77</v>
      </c>
      <c r="BJ7" s="39">
        <v>330.99</v>
      </c>
      <c r="BK7" s="39">
        <v>324.08999999999997</v>
      </c>
      <c r="BL7" s="39">
        <v>319.82</v>
      </c>
      <c r="BM7" s="39">
        <v>312.02999999999997</v>
      </c>
      <c r="BN7" s="39">
        <v>307.45999999999998</v>
      </c>
      <c r="BO7" s="39">
        <v>270.87</v>
      </c>
      <c r="BP7" s="39">
        <v>122.83</v>
      </c>
      <c r="BQ7" s="39">
        <v>118.38</v>
      </c>
      <c r="BR7" s="39">
        <v>116.74</v>
      </c>
      <c r="BS7" s="39">
        <v>112.71</v>
      </c>
      <c r="BT7" s="39">
        <v>115.38</v>
      </c>
      <c r="BU7" s="39">
        <v>100.27</v>
      </c>
      <c r="BV7" s="39">
        <v>99.46</v>
      </c>
      <c r="BW7" s="39">
        <v>105.21</v>
      </c>
      <c r="BX7" s="39">
        <v>105.71</v>
      </c>
      <c r="BY7" s="39">
        <v>106.01</v>
      </c>
      <c r="BZ7" s="39">
        <v>105.59</v>
      </c>
      <c r="CA7" s="39">
        <v>233.46</v>
      </c>
      <c r="CB7" s="39">
        <v>244.16</v>
      </c>
      <c r="CC7" s="39">
        <v>247.58</v>
      </c>
      <c r="CD7" s="39">
        <v>251.83</v>
      </c>
      <c r="CE7" s="39">
        <v>247.15</v>
      </c>
      <c r="CF7" s="39">
        <v>169.62</v>
      </c>
      <c r="CG7" s="39">
        <v>171.78</v>
      </c>
      <c r="CH7" s="39">
        <v>162.59</v>
      </c>
      <c r="CI7" s="39">
        <v>162.15</v>
      </c>
      <c r="CJ7" s="39">
        <v>162.24</v>
      </c>
      <c r="CK7" s="39">
        <v>163.27000000000001</v>
      </c>
      <c r="CL7" s="39">
        <v>52.4</v>
      </c>
      <c r="CM7" s="39">
        <v>52.06</v>
      </c>
      <c r="CN7" s="39">
        <v>51.54</v>
      </c>
      <c r="CO7" s="39">
        <v>51.17</v>
      </c>
      <c r="CP7" s="39">
        <v>52.53</v>
      </c>
      <c r="CQ7" s="39">
        <v>59.88</v>
      </c>
      <c r="CR7" s="39">
        <v>59.68</v>
      </c>
      <c r="CS7" s="39">
        <v>59.17</v>
      </c>
      <c r="CT7" s="39">
        <v>59.34</v>
      </c>
      <c r="CU7" s="39">
        <v>59.11</v>
      </c>
      <c r="CV7" s="39">
        <v>59.94</v>
      </c>
      <c r="CW7" s="39">
        <v>86.39</v>
      </c>
      <c r="CX7" s="39">
        <v>85.36</v>
      </c>
      <c r="CY7" s="39">
        <v>83.95</v>
      </c>
      <c r="CZ7" s="39">
        <v>84.13</v>
      </c>
      <c r="DA7" s="39">
        <v>81.92</v>
      </c>
      <c r="DB7" s="39">
        <v>87.65</v>
      </c>
      <c r="DC7" s="39">
        <v>87.63</v>
      </c>
      <c r="DD7" s="39">
        <v>87.6</v>
      </c>
      <c r="DE7" s="39">
        <v>87.74</v>
      </c>
      <c r="DF7" s="39">
        <v>87.91</v>
      </c>
      <c r="DG7" s="39">
        <v>90.22</v>
      </c>
      <c r="DH7" s="39">
        <v>44.53</v>
      </c>
      <c r="DI7" s="39">
        <v>45.32</v>
      </c>
      <c r="DJ7" s="39">
        <v>47.01</v>
      </c>
      <c r="DK7" s="39">
        <v>48.28</v>
      </c>
      <c r="DL7" s="39">
        <v>49.57</v>
      </c>
      <c r="DM7" s="39">
        <v>38.69</v>
      </c>
      <c r="DN7" s="39">
        <v>39.65</v>
      </c>
      <c r="DO7" s="39">
        <v>45.25</v>
      </c>
      <c r="DP7" s="39">
        <v>46.27</v>
      </c>
      <c r="DQ7" s="39">
        <v>46.88</v>
      </c>
      <c r="DR7" s="39">
        <v>47.91</v>
      </c>
      <c r="DS7" s="39">
        <v>5</v>
      </c>
      <c r="DT7" s="39">
        <v>5.71</v>
      </c>
      <c r="DU7" s="39">
        <v>4.75</v>
      </c>
      <c r="DV7" s="39">
        <v>19.61</v>
      </c>
      <c r="DW7" s="39">
        <v>19.04</v>
      </c>
      <c r="DX7" s="39">
        <v>8.4</v>
      </c>
      <c r="DY7" s="39">
        <v>9.7100000000000009</v>
      </c>
      <c r="DZ7" s="39">
        <v>10.71</v>
      </c>
      <c r="EA7" s="39">
        <v>10.93</v>
      </c>
      <c r="EB7" s="39">
        <v>13.39</v>
      </c>
      <c r="EC7" s="39">
        <v>15</v>
      </c>
      <c r="ED7" s="39">
        <v>1.58</v>
      </c>
      <c r="EE7" s="39">
        <v>0.82</v>
      </c>
      <c r="EF7" s="39">
        <v>0.75</v>
      </c>
      <c r="EG7" s="39">
        <v>0.44</v>
      </c>
      <c r="EH7" s="39">
        <v>0.52</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2018-02-09T08:46:28Z</cp:lastPrinted>
  <dcterms:created xsi:type="dcterms:W3CDTF">2017-12-25T01:20:47Z</dcterms:created>
  <dcterms:modified xsi:type="dcterms:W3CDTF">2018-02-09T08:46:37Z</dcterms:modified>
</cp:coreProperties>
</file>