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8経営分析\02回答用\"/>
    </mc:Choice>
  </mc:AlternateContent>
  <workbookProtection workbookPassword="B319" lockStructure="1"/>
  <bookViews>
    <workbookView xWindow="0" yWindow="0" windowWidth="19200" windowHeight="1161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P10" i="4"/>
  <c r="I10" i="4"/>
  <c r="B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<sst xmlns="http://schemas.openxmlformats.org/spreadsheetml/2006/main" count="232" uniqueCount="119">
  <si>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</si>
  <si>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</si>
  <si>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</si>
  <si>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</si>
  <si>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</si>
  <si>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</si>
  <si>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</si>
  <si>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</si>
  <si>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</si>
  <si>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</si>
  <si>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</si>
  <si>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</si>
  <si>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</si>
  <si>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</si>
  <si>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</si>
  <si>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</si>
  <si>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</si>
  <si>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</si>
  <si>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</si>
  <si>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</si>
  <si>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</si>
  <si>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</si>
  <si>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</si>
  <si>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</si>
  <si>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</si>
  <si>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</si>
  <si>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</si>
  <si>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</si>
  <si>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</si>
  <si>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</si>
  <si>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</si>
  <si>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</si>
  <si>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</si>
  <si>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</si>
  <si>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</si>
  <si>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</si>
  <si>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</si>
  <si>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</si>
  <si>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</si>
  <si>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</si>
  <si>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</si>
  <si>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</si>
  <si>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</si>
  <si>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</si>
  <si>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</si>
  <si>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</si>
  <si>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</si>
  <si>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</si>
  <si>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</si>
  <si>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</si>
  <si>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</si>
  <si>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</si>
  <si>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</si>
  <si>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</si>
  <si>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</si>
  <si>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</si>
  <si>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</si>
  <si>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</si>
  <si>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</si>
  <si>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</si>
  <si>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</si>
  <si>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</si>
  <si>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</si>
  <si>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</si>
  <si>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</si>
  <si>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</si>
  <si>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</si>
  <si>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</si>
  <si>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</si>
  <si>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</si>
  <si>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</si>
  <si>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</si>
  <si>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</si>
  <si>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</si>
  <si>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</si>
  <si>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</si>
  <si>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</si>
  <si>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</si>
  <si>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</si>
  <si>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</si>
  <si>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</si>
  <si>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</si>
  <si>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</si>
  <si>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</si>
  <si>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</si>
  <si>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</si>
  <si>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</si>
  <si>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</si>
  <si>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</si>
  <si>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</si>
  <si>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</si>
  <si>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</si>
  <si>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</si>
  <si>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</si>
  <si>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</si>
  <si>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</si>
  <si>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</si>
  <si>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</si>
  <si>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</si>
  <si>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</si>
  <si>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</si>
  <si>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</si>
  <si>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</si>
  <si>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</si>
  <si>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青森県　野辺地町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</si>
  <si>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</si>
  <si>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</si>
  <si>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</si>
  <si>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</si>
  <si>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</si>
  <si>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</si>
  <si>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</si>
  <si>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</si>
  <si>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</si>
  <si>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</si>
  <si>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</si>
  <si>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【現状分析】
①経常収支比率について、全国平均値及び類似団体平均値を上回っており、増加傾向にある。
②累積欠損金比率直近１０年間では、欠損金が発生していない。
③流動比率について、全国平均値及び類似団体平均値を下回っている。
④企業債残高対給水収益比率について、給水収益は２～３年間、横ばい状態であり、また、企業債残高も減少傾向にある。
⑤料金回収率について、全国平均値及び類似団体平均値を上回っており、適切な料金回収ができていると考えられる。
⑥給水原価について、全国平均値及び類似団体平均値よりも低い給水原価となっている。
⑦施設利用率について、全国平均値及び類似団体平均値を下回っており、ここ数年、横ばい状態で推移している。原因としては、人口の減少と遊休状態の施設があることと考えられる。
⑧有収率について、全国平均値及び類似団体平均値を下回っており、ここ数年、７０％台の横ばいで数値が推移している。これは、配管の漏水等によることが原因と考えられる。
【課題分析】
人口が減少してきており、今後は収益の減少が見込まれる。そのため、さらなる経費の節減、水道料金の改定も視野に入れた検討を行い、施設の統廃合・改修、配水管等の更新を行っていく必要がある。</t>
    <rPh sb="1" eb="3">
      <t>ゲンジョウ</t>
    </rPh>
    <rPh sb="3" eb="5">
      <t>ブンセキ</t>
    </rPh>
    <rPh sb="8" eb="10">
      <t>ケイジョウ</t>
    </rPh>
    <rPh sb="10" eb="12">
      <t>シュウシ</t>
    </rPh>
    <rPh sb="12" eb="14">
      <t>ヒリツ</t>
    </rPh>
    <rPh sb="81" eb="83">
      <t>リュウドウ</t>
    </rPh>
    <rPh sb="83" eb="85">
      <t>ヒリツ</t>
    </rPh>
    <rPh sb="349" eb="351">
      <t>ユウシュウ</t>
    </rPh>
    <rPh sb="351" eb="352">
      <t>リツ</t>
    </rPh>
    <rPh sb="430" eb="432">
      <t>カダイ</t>
    </rPh>
    <rPh sb="432" eb="434">
      <t>ブンセキ</t>
    </rPh>
    <rPh sb="436" eb="438">
      <t>ジンコウ</t>
    </rPh>
    <rPh sb="439" eb="441">
      <t>ゲンショウ</t>
    </rPh>
    <rPh sb="448" eb="450">
      <t>コンゴ</t>
    </rPh>
    <rPh sb="451" eb="453">
      <t>シュウエキ</t>
    </rPh>
    <rPh sb="454" eb="456">
      <t>ゲンショウ</t>
    </rPh>
    <rPh sb="457" eb="459">
      <t>ミコ</t>
    </rPh>
    <rPh sb="472" eb="474">
      <t>ケイヒ</t>
    </rPh>
    <rPh sb="475" eb="477">
      <t>セツゲン</t>
    </rPh>
    <rPh sb="478" eb="480">
      <t>スイドウ</t>
    </rPh>
    <rPh sb="480" eb="482">
      <t>リョウキン</t>
    </rPh>
    <rPh sb="483" eb="485">
      <t>カイテイ</t>
    </rPh>
    <rPh sb="486" eb="488">
      <t>シヤ</t>
    </rPh>
    <rPh sb="489" eb="490">
      <t>イ</t>
    </rPh>
    <rPh sb="492" eb="494">
      <t>ケントウ</t>
    </rPh>
    <rPh sb="495" eb="496">
      <t>オコナ</t>
    </rPh>
    <rPh sb="498" eb="500">
      <t>シセツ</t>
    </rPh>
    <rPh sb="501" eb="504">
      <t>トウハイゴウ</t>
    </rPh>
    <rPh sb="505" eb="507">
      <t>カイシュウ</t>
    </rPh>
    <rPh sb="508" eb="511">
      <t>ハイスイカン</t>
    </rPh>
    <rPh sb="511" eb="512">
      <t>ナド</t>
    </rPh>
    <rPh sb="513" eb="515">
      <t>コウシン</t>
    </rPh>
    <rPh sb="516" eb="517">
      <t>オコナ</t>
    </rPh>
    <rPh sb="521" eb="523">
      <t>ヒツヨウ</t>
    </rPh>
    <phoneticPr fontId="7"/>
  </si>
  <si>
    <t>【現状分析】
①有形固定資産減価償却率について、全国平均値及び類似団体平均値を上回っており、また、数値も年々増加傾向にあるため、法定耐用年数に近い施設等が多く存在していることが予想される。
②管路経年化率について、４０年を超えた管路が総延長の約１５％存在している。
③管路更新率について、ここ数年、管路更新事業を実施していない状態である。
【課題分析】
法定耐用年数を超えている又は法定耐用年数に近い施設の統廃合・改修や配水管等の長寿命化を図り、適切な資産管理を行っていく必要がある。また、老朽化等により、配水管内で漏水が起こっており、場所が特定できていない場所が多数ある。漏水箇所の大半がVP管であると考えられるため、優先的かつ計画的に管路の更新をしていく必要がある。</t>
    <rPh sb="125" eb="127">
      <t>ソンザイ</t>
    </rPh>
    <rPh sb="171" eb="173">
      <t>カダイ</t>
    </rPh>
    <rPh sb="173" eb="175">
      <t>ブンセキ</t>
    </rPh>
    <rPh sb="236" eb="238">
      <t>ヒツヨウ</t>
    </rPh>
    <rPh sb="245" eb="248">
      <t>ロウキュウカ</t>
    </rPh>
    <rPh sb="248" eb="249">
      <t>トウ</t>
    </rPh>
    <rPh sb="253" eb="256">
      <t>ハイスイカン</t>
    </rPh>
    <rPh sb="256" eb="257">
      <t>ナイ</t>
    </rPh>
    <rPh sb="258" eb="260">
      <t>ロウスイ</t>
    </rPh>
    <rPh sb="261" eb="262">
      <t>オ</t>
    </rPh>
    <rPh sb="268" eb="270">
      <t>バショ</t>
    </rPh>
    <rPh sb="271" eb="273">
      <t>トクテイ</t>
    </rPh>
    <rPh sb="279" eb="281">
      <t>バショ</t>
    </rPh>
    <rPh sb="282" eb="284">
      <t>タスウ</t>
    </rPh>
    <rPh sb="287" eb="289">
      <t>ロウスイ</t>
    </rPh>
    <rPh sb="289" eb="291">
      <t>カショ</t>
    </rPh>
    <rPh sb="292" eb="294">
      <t>タイハン</t>
    </rPh>
    <rPh sb="302" eb="303">
      <t>カンガ</t>
    </rPh>
    <phoneticPr fontId="4"/>
  </si>
  <si>
    <t>全体的にみると、数値については、全国平均値及び類似団体平均値よりも健全な値とはなっているが、施設や管路については、法定耐用年数に近く、更新ができていない状態となっている。
今後、人口減少の加速、さらに施設等の老朽化が進んでいくため、計画的に施設や管路の更新をしていくためにも、さらなる経費の節減、水道料金の改定、施設の統廃合を視野に入れ、適切な水道事業運営を行っていく必要がある。</t>
    <rPh sb="0" eb="3">
      <t>ゼンタイテキ</t>
    </rPh>
    <rPh sb="8" eb="10">
      <t>スウチ</t>
    </rPh>
    <rPh sb="33" eb="35">
      <t>ケンゼン</t>
    </rPh>
    <rPh sb="36" eb="37">
      <t>アタイ</t>
    </rPh>
    <rPh sb="46" eb="48">
      <t>シセツ</t>
    </rPh>
    <rPh sb="49" eb="50">
      <t>カン</t>
    </rPh>
    <rPh sb="50" eb="51">
      <t>ロ</t>
    </rPh>
    <rPh sb="57" eb="59">
      <t>ホウテイ</t>
    </rPh>
    <rPh sb="59" eb="61">
      <t>タイヨウ</t>
    </rPh>
    <rPh sb="61" eb="63">
      <t>ネンスウ</t>
    </rPh>
    <rPh sb="64" eb="65">
      <t>チカ</t>
    </rPh>
    <rPh sb="67" eb="69">
      <t>コウシン</t>
    </rPh>
    <rPh sb="76" eb="78">
      <t>ジョウタイ</t>
    </rPh>
    <rPh sb="86" eb="88">
      <t>コンゴ</t>
    </rPh>
    <rPh sb="89" eb="91">
      <t>ジンコウ</t>
    </rPh>
    <rPh sb="91" eb="93">
      <t>ゲンショウ</t>
    </rPh>
    <rPh sb="94" eb="96">
      <t>カソク</t>
    </rPh>
    <rPh sb="100" eb="102">
      <t>シセツ</t>
    </rPh>
    <rPh sb="102" eb="103">
      <t>トウ</t>
    </rPh>
    <rPh sb="104" eb="107">
      <t>ロウキュウカ</t>
    </rPh>
    <rPh sb="108" eb="109">
      <t>スス</t>
    </rPh>
    <rPh sb="116" eb="119">
      <t>ケイカクテキ</t>
    </rPh>
    <rPh sb="120" eb="122">
      <t>シセツ</t>
    </rPh>
    <rPh sb="123" eb="124">
      <t>カン</t>
    </rPh>
    <rPh sb="124" eb="125">
      <t>ロ</t>
    </rPh>
    <rPh sb="126" eb="128">
      <t>コウシン</t>
    </rPh>
    <rPh sb="142" eb="144">
      <t>ケイヒ</t>
    </rPh>
    <rPh sb="145" eb="147">
      <t>セツゲン</t>
    </rPh>
    <rPh sb="148" eb="150">
      <t>スイドウ</t>
    </rPh>
    <rPh sb="150" eb="152">
      <t>リョウキン</t>
    </rPh>
    <rPh sb="153" eb="155">
      <t>カイテイ</t>
    </rPh>
    <rPh sb="156" eb="158">
      <t>シセツ</t>
    </rPh>
    <rPh sb="159" eb="162">
      <t>トウハイゴウ</t>
    </rPh>
    <rPh sb="163" eb="165">
      <t>シヤ</t>
    </rPh>
    <rPh sb="166" eb="167">
      <t>イ</t>
    </rPh>
    <rPh sb="169" eb="171">
      <t>テキセツ</t>
    </rPh>
    <rPh sb="172" eb="174">
      <t>スイドウ</t>
    </rPh>
    <rPh sb="174" eb="176">
      <t>ジギョウ</t>
    </rPh>
    <rPh sb="176" eb="178">
      <t>ウンエイ</t>
    </rPh>
    <rPh sb="179" eb="180">
      <t>オコナ</t>
    </rPh>
    <rPh sb="184" eb="18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</si>
</sst>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</c:v>
                </c:pt>
                <c:pt idx="2">
                  <c:v>0.04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96976"/>
        <c:axId val="2496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96976"/>
        <c:axId val="249697360"/>
      </c:lineChart>
      <c:dateAx>
        <c:axId val="24969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697360"/>
        <c:crosses val="autoZero"/>
        <c:auto val="1"/>
        <c:lblOffset val="100"/>
        <c:baseTimeUnit val="years"/>
      </c:dateAx>
      <c:valAx>
        <c:axId val="2496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69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51.8</c:v>
                </c:pt>
                <c:pt idx="1">
                  <c:v>51.77</c:v>
                </c:pt>
                <c:pt idx="2">
                  <c:v>47.79</c:v>
                </c:pt>
                <c:pt idx="3">
                  <c:v>45.87</c:v>
                </c:pt>
                <c:pt idx="4">
                  <c:v>45.85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40552"/>
        <c:axId val="18444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40552"/>
        <c:axId val="184440160"/>
      </c:lineChart>
      <c:dateAx>
        <c:axId val="18444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40160"/>
        <c:crosses val="autoZero"/>
        <c:auto val="1"/>
        <c:lblOffset val="100"/>
        <c:baseTimeUnit val="years"/>
      </c:dateAx>
      <c:valAx>
        <c:axId val="18444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4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68.599999999999994</c:v>
                </c:pt>
                <c:pt idx="1">
                  <c:v>66.319999999999993</c:v>
                </c:pt>
                <c:pt idx="2">
                  <c:v>71.17</c:v>
                </c:pt>
                <c:pt idx="3">
                  <c:v>72.709999999999994</c:v>
                </c:pt>
                <c:pt idx="4">
                  <c:v>71.709999999999994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717928"/>
        <c:axId val="25071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17928"/>
        <c:axId val="250718320"/>
      </c:lineChart>
      <c:dateAx>
        <c:axId val="250717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718320"/>
        <c:crosses val="autoZero"/>
        <c:auto val="1"/>
        <c:lblOffset val="100"/>
        <c:baseTimeUnit val="years"/>
      </c:dateAx>
      <c:valAx>
        <c:axId val="25071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717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107.71</c:v>
                </c:pt>
                <c:pt idx="1">
                  <c:v>110.41</c:v>
                </c:pt>
                <c:pt idx="2">
                  <c:v>115.92</c:v>
                </c:pt>
                <c:pt idx="3">
                  <c:v>114.03</c:v>
                </c:pt>
                <c:pt idx="4">
                  <c:v>117.34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927056"/>
        <c:axId val="24992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27056"/>
        <c:axId val="249927440"/>
      </c:lineChart>
      <c:dateAx>
        <c:axId val="24992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927440"/>
        <c:crosses val="autoZero"/>
        <c:auto val="1"/>
        <c:lblOffset val="100"/>
        <c:baseTimeUnit val="years"/>
      </c:dateAx>
      <c:valAx>
        <c:axId val="249927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92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48.83</c:v>
                </c:pt>
                <c:pt idx="1">
                  <c:v>50.16</c:v>
                </c:pt>
                <c:pt idx="2">
                  <c:v>51.9</c:v>
                </c:pt>
                <c:pt idx="3">
                  <c:v>53.28</c:v>
                </c:pt>
                <c:pt idx="4">
                  <c:v>54.68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914456"/>
        <c:axId val="24991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14456"/>
        <c:axId val="249914840"/>
      </c:lineChart>
      <c:dateAx>
        <c:axId val="24991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914840"/>
        <c:crosses val="autoZero"/>
        <c:auto val="1"/>
        <c:lblOffset val="100"/>
        <c:baseTimeUnit val="years"/>
      </c:dateAx>
      <c:valAx>
        <c:axId val="24991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91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6.79</c:v>
                </c:pt>
                <c:pt idx="1">
                  <c:v>9.2899999999999991</c:v>
                </c:pt>
                <c:pt idx="2">
                  <c:v>13.05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37808"/>
        <c:axId val="18443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37808"/>
        <c:axId val="184438200"/>
      </c:lineChart>
      <c:dateAx>
        <c:axId val="18443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4438200"/>
        <c:crosses val="autoZero"/>
        <c:auto val="1"/>
        <c:lblOffset val="100"/>
        <c:baseTimeUnit val="years"/>
      </c:dateAx>
      <c:valAx>
        <c:axId val="18443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3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58608"/>
        <c:axId val="25035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58608"/>
        <c:axId val="250359000"/>
      </c:lineChart>
      <c:dateAx>
        <c:axId val="25035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59000"/>
        <c:crosses val="autoZero"/>
        <c:auto val="1"/>
        <c:lblOffset val="100"/>
        <c:baseTimeUnit val="years"/>
      </c:dateAx>
      <c:valAx>
        <c:axId val="250359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5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9548.06</c:v>
                </c:pt>
                <c:pt idx="1">
                  <c:v>21437.68</c:v>
                </c:pt>
                <c:pt idx="2">
                  <c:v>2000.56</c:v>
                </c:pt>
                <c:pt idx="3">
                  <c:v>3701.02</c:v>
                </c:pt>
                <c:pt idx="4">
                  <c:v>231.62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60176"/>
        <c:axId val="25036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60176"/>
        <c:axId val="250360568"/>
      </c:lineChart>
      <c:dateAx>
        <c:axId val="25036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360568"/>
        <c:crosses val="autoZero"/>
        <c:auto val="1"/>
        <c:lblOffset val="100"/>
        <c:baseTimeUnit val="years"/>
      </c:dateAx>
      <c:valAx>
        <c:axId val="250360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6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611.11</c:v>
                </c:pt>
                <c:pt idx="1">
                  <c:v>595.29999999999995</c:v>
                </c:pt>
                <c:pt idx="2">
                  <c:v>561.29999999999995</c:v>
                </c:pt>
                <c:pt idx="3">
                  <c:v>537.97</c:v>
                </c:pt>
                <c:pt idx="4">
                  <c:v>526.51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61744"/>
        <c:axId val="25082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61744"/>
        <c:axId val="250826584"/>
      </c:lineChart>
      <c:dateAx>
        <c:axId val="25036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26584"/>
        <c:crosses val="autoZero"/>
        <c:auto val="1"/>
        <c:lblOffset val="100"/>
        <c:baseTimeUnit val="years"/>
      </c:dateAx>
      <c:valAx>
        <c:axId val="250826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6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105.2</c:v>
                </c:pt>
                <c:pt idx="1">
                  <c:v>108.17</c:v>
                </c:pt>
                <c:pt idx="2">
                  <c:v>114.37</c:v>
                </c:pt>
                <c:pt idx="3">
                  <c:v>113.34</c:v>
                </c:pt>
                <c:pt idx="4">
                  <c:v>116.53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827760"/>
        <c:axId val="250828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27760"/>
        <c:axId val="250828152"/>
      </c:lineChart>
      <c:dateAx>
        <c:axId val="25082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28152"/>
        <c:crosses val="autoZero"/>
        <c:auto val="1"/>
        <c:lblOffset val="100"/>
        <c:baseTimeUnit val="years"/>
      </c:dateAx>
      <c:valAx>
        <c:axId val="250828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827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159.29</c:v>
                </c:pt>
                <c:pt idx="1">
                  <c:v>156.35</c:v>
                </c:pt>
                <c:pt idx="2">
                  <c:v>147.84</c:v>
                </c:pt>
                <c:pt idx="3">
                  <c:v>149.52000000000001</c:v>
                </c:pt>
                <c:pt idx="4">
                  <c:v>144.76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358216"/>
        <c:axId val="25082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358216"/>
        <c:axId val="250829328"/>
      </c:lineChart>
      <c:dateAx>
        <c:axId val="250358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829328"/>
        <c:crosses val="autoZero"/>
        <c:auto val="1"/>
        <c:lblOffset val="100"/>
        <c:baseTimeUnit val="years"/>
      </c:dateAx>
      <c:valAx>
        <c:axId val="25082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0358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1" zoomScaleNormal="100" workbookViewId="0">
      <selection activeCell="BL47" sqref="BL47:BZ63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青森県　野辺地町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60" t="s">
        <v>115</v>
      </c>
      <c r="AE8" s="60"/>
      <c r="AF8" s="60"/>
      <c r="AG8" s="60"/>
      <c r="AH8" s="60"/>
      <c r="AI8" s="60"/>
      <c r="AJ8" s="60"/>
      <c r="AK8" s="5"/>
      <c r="AL8" s="61">
        <f>データ!$R$6</f>
        <v>13755</v>
      </c>
      <c r="AM8" s="61"/>
      <c r="AN8" s="61"/>
      <c r="AO8" s="61"/>
      <c r="AP8" s="61"/>
      <c r="AQ8" s="61"/>
      <c r="AR8" s="61"/>
      <c r="AS8" s="61"/>
      <c r="AT8" s="51">
        <f>データ!$S$6</f>
        <v>81.680000000000007</v>
      </c>
      <c r="AU8" s="52"/>
      <c r="AV8" s="52"/>
      <c r="AW8" s="52"/>
      <c r="AX8" s="52"/>
      <c r="AY8" s="52"/>
      <c r="AZ8" s="52"/>
      <c r="BA8" s="52"/>
      <c r="BB8" s="53">
        <f>データ!$T$6</f>
        <v>168.4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49.5</v>
      </c>
      <c r="J10" s="52"/>
      <c r="K10" s="52"/>
      <c r="L10" s="52"/>
      <c r="M10" s="52"/>
      <c r="N10" s="52"/>
      <c r="O10" s="64"/>
      <c r="P10" s="53">
        <f>データ!$P$6</f>
        <v>99.46</v>
      </c>
      <c r="Q10" s="53"/>
      <c r="R10" s="53"/>
      <c r="S10" s="53"/>
      <c r="T10" s="53"/>
      <c r="U10" s="53"/>
      <c r="V10" s="53"/>
      <c r="W10" s="61">
        <f>データ!$Q$6</f>
        <v>3024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13556</v>
      </c>
      <c r="AM10" s="61"/>
      <c r="AN10" s="61"/>
      <c r="AO10" s="61"/>
      <c r="AP10" s="61"/>
      <c r="AQ10" s="61"/>
      <c r="AR10" s="61"/>
      <c r="AS10" s="61"/>
      <c r="AT10" s="51">
        <f>データ!$V$6</f>
        <v>24.16</v>
      </c>
      <c r="AU10" s="52"/>
      <c r="AV10" s="52"/>
      <c r="AW10" s="52"/>
      <c r="AX10" s="52"/>
      <c r="AY10" s="52"/>
      <c r="AZ10" s="52"/>
      <c r="BA10" s="52"/>
      <c r="BB10" s="53">
        <f>データ!$W$6</f>
        <v>561.09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35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64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65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66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67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68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69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70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71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72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73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74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75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76</v>
      </c>
      <c r="B5" s="32"/>
      <c r="C5" s="32"/>
      <c r="D5" s="32"/>
      <c r="E5" s="32"/>
      <c r="F5" s="32"/>
      <c r="G5" s="32"/>
      <c r="H5" s="33" t="s">
        <v>77</v>
      </c>
      <c r="I5" s="33" t="s">
        <v>78</v>
      </c>
      <c r="J5" s="33" t="s">
        <v>79</v>
      </c>
      <c r="K5" s="33" t="s">
        <v>80</v>
      </c>
      <c r="L5" s="33" t="s">
        <v>81</v>
      </c>
      <c r="M5" s="33" t="s">
        <v>5</v>
      </c>
      <c r="N5" s="33" t="s">
        <v>82</v>
      </c>
      <c r="O5" s="33" t="s">
        <v>83</v>
      </c>
      <c r="P5" s="33" t="s">
        <v>84</v>
      </c>
      <c r="Q5" s="33" t="s">
        <v>85</v>
      </c>
      <c r="R5" s="33" t="s">
        <v>86</v>
      </c>
      <c r="S5" s="33" t="s">
        <v>87</v>
      </c>
      <c r="T5" s="33" t="s">
        <v>88</v>
      </c>
      <c r="U5" s="33" t="s">
        <v>89</v>
      </c>
      <c r="V5" s="33" t="s">
        <v>90</v>
      </c>
      <c r="W5" s="33" t="s">
        <v>91</v>
      </c>
      <c r="X5" s="33" t="s">
        <v>92</v>
      </c>
      <c r="Y5" s="33" t="s">
        <v>93</v>
      </c>
      <c r="Z5" s="33" t="s">
        <v>94</v>
      </c>
      <c r="AA5" s="33" t="s">
        <v>95</v>
      </c>
      <c r="AB5" s="33" t="s">
        <v>96</v>
      </c>
      <c r="AC5" s="33" t="s">
        <v>97</v>
      </c>
      <c r="AD5" s="33" t="s">
        <v>98</v>
      </c>
      <c r="AE5" s="33" t="s">
        <v>99</v>
      </c>
      <c r="AF5" s="33" t="s">
        <v>100</v>
      </c>
      <c r="AG5" s="33" t="s">
        <v>101</v>
      </c>
      <c r="AH5" s="33" t="s">
        <v>41</v>
      </c>
      <c r="AI5" s="33" t="s">
        <v>92</v>
      </c>
      <c r="AJ5" s="33" t="s">
        <v>93</v>
      </c>
      <c r="AK5" s="33" t="s">
        <v>94</v>
      </c>
      <c r="AL5" s="33" t="s">
        <v>95</v>
      </c>
      <c r="AM5" s="33" t="s">
        <v>96</v>
      </c>
      <c r="AN5" s="33" t="s">
        <v>97</v>
      </c>
      <c r="AO5" s="33" t="s">
        <v>98</v>
      </c>
      <c r="AP5" s="33" t="s">
        <v>99</v>
      </c>
      <c r="AQ5" s="33" t="s">
        <v>100</v>
      </c>
      <c r="AR5" s="33" t="s">
        <v>101</v>
      </c>
      <c r="AS5" s="33" t="s">
        <v>102</v>
      </c>
      <c r="AT5" s="33" t="s">
        <v>92</v>
      </c>
      <c r="AU5" s="33" t="s">
        <v>93</v>
      </c>
      <c r="AV5" s="33" t="s">
        <v>94</v>
      </c>
      <c r="AW5" s="33" t="s">
        <v>95</v>
      </c>
      <c r="AX5" s="33" t="s">
        <v>96</v>
      </c>
      <c r="AY5" s="33" t="s">
        <v>97</v>
      </c>
      <c r="AZ5" s="33" t="s">
        <v>98</v>
      </c>
      <c r="BA5" s="33" t="s">
        <v>99</v>
      </c>
      <c r="BB5" s="33" t="s">
        <v>100</v>
      </c>
      <c r="BC5" s="33" t="s">
        <v>101</v>
      </c>
      <c r="BD5" s="33" t="s">
        <v>102</v>
      </c>
      <c r="BE5" s="33" t="s">
        <v>92</v>
      </c>
      <c r="BF5" s="33" t="s">
        <v>93</v>
      </c>
      <c r="BG5" s="33" t="s">
        <v>94</v>
      </c>
      <c r="BH5" s="33" t="s">
        <v>95</v>
      </c>
      <c r="BI5" s="33" t="s">
        <v>96</v>
      </c>
      <c r="BJ5" s="33" t="s">
        <v>97</v>
      </c>
      <c r="BK5" s="33" t="s">
        <v>98</v>
      </c>
      <c r="BL5" s="33" t="s">
        <v>99</v>
      </c>
      <c r="BM5" s="33" t="s">
        <v>100</v>
      </c>
      <c r="BN5" s="33" t="s">
        <v>101</v>
      </c>
      <c r="BO5" s="33" t="s">
        <v>102</v>
      </c>
      <c r="BP5" s="33" t="s">
        <v>92</v>
      </c>
      <c r="BQ5" s="33" t="s">
        <v>93</v>
      </c>
      <c r="BR5" s="33" t="s">
        <v>94</v>
      </c>
      <c r="BS5" s="33" t="s">
        <v>95</v>
      </c>
      <c r="BT5" s="33" t="s">
        <v>96</v>
      </c>
      <c r="BU5" s="33" t="s">
        <v>97</v>
      </c>
      <c r="BV5" s="33" t="s">
        <v>98</v>
      </c>
      <c r="BW5" s="33" t="s">
        <v>99</v>
      </c>
      <c r="BX5" s="33" t="s">
        <v>100</v>
      </c>
      <c r="BY5" s="33" t="s">
        <v>101</v>
      </c>
      <c r="BZ5" s="33" t="s">
        <v>102</v>
      </c>
      <c r="CA5" s="33" t="s">
        <v>92</v>
      </c>
      <c r="CB5" s="33" t="s">
        <v>93</v>
      </c>
      <c r="CC5" s="33" t="s">
        <v>94</v>
      </c>
      <c r="CD5" s="33" t="s">
        <v>95</v>
      </c>
      <c r="CE5" s="33" t="s">
        <v>96</v>
      </c>
      <c r="CF5" s="33" t="s">
        <v>97</v>
      </c>
      <c r="CG5" s="33" t="s">
        <v>98</v>
      </c>
      <c r="CH5" s="33" t="s">
        <v>99</v>
      </c>
      <c r="CI5" s="33" t="s">
        <v>100</v>
      </c>
      <c r="CJ5" s="33" t="s">
        <v>101</v>
      </c>
      <c r="CK5" s="33" t="s">
        <v>102</v>
      </c>
      <c r="CL5" s="33" t="s">
        <v>92</v>
      </c>
      <c r="CM5" s="33" t="s">
        <v>93</v>
      </c>
      <c r="CN5" s="33" t="s">
        <v>94</v>
      </c>
      <c r="CO5" s="33" t="s">
        <v>95</v>
      </c>
      <c r="CP5" s="33" t="s">
        <v>96</v>
      </c>
      <c r="CQ5" s="33" t="s">
        <v>97</v>
      </c>
      <c r="CR5" s="33" t="s">
        <v>98</v>
      </c>
      <c r="CS5" s="33" t="s">
        <v>99</v>
      </c>
      <c r="CT5" s="33" t="s">
        <v>100</v>
      </c>
      <c r="CU5" s="33" t="s">
        <v>101</v>
      </c>
      <c r="CV5" s="33" t="s">
        <v>102</v>
      </c>
      <c r="CW5" s="33" t="s">
        <v>92</v>
      </c>
      <c r="CX5" s="33" t="s">
        <v>93</v>
      </c>
      <c r="CY5" s="33" t="s">
        <v>94</v>
      </c>
      <c r="CZ5" s="33" t="s">
        <v>95</v>
      </c>
      <c r="DA5" s="33" t="s">
        <v>96</v>
      </c>
      <c r="DB5" s="33" t="s">
        <v>97</v>
      </c>
      <c r="DC5" s="33" t="s">
        <v>98</v>
      </c>
      <c r="DD5" s="33" t="s">
        <v>99</v>
      </c>
      <c r="DE5" s="33" t="s">
        <v>100</v>
      </c>
      <c r="DF5" s="33" t="s">
        <v>101</v>
      </c>
      <c r="DG5" s="33" t="s">
        <v>102</v>
      </c>
      <c r="DH5" s="33" t="s">
        <v>92</v>
      </c>
      <c r="DI5" s="33" t="s">
        <v>93</v>
      </c>
      <c r="DJ5" s="33" t="s">
        <v>94</v>
      </c>
      <c r="DK5" s="33" t="s">
        <v>95</v>
      </c>
      <c r="DL5" s="33" t="s">
        <v>96</v>
      </c>
      <c r="DM5" s="33" t="s">
        <v>97</v>
      </c>
      <c r="DN5" s="33" t="s">
        <v>98</v>
      </c>
      <c r="DO5" s="33" t="s">
        <v>99</v>
      </c>
      <c r="DP5" s="33" t="s">
        <v>100</v>
      </c>
      <c r="DQ5" s="33" t="s">
        <v>101</v>
      </c>
      <c r="DR5" s="33" t="s">
        <v>102</v>
      </c>
      <c r="DS5" s="33" t="s">
        <v>92</v>
      </c>
      <c r="DT5" s="33" t="s">
        <v>93</v>
      </c>
      <c r="DU5" s="33" t="s">
        <v>94</v>
      </c>
      <c r="DV5" s="33" t="s">
        <v>95</v>
      </c>
      <c r="DW5" s="33" t="s">
        <v>96</v>
      </c>
      <c r="DX5" s="33" t="s">
        <v>97</v>
      </c>
      <c r="DY5" s="33" t="s">
        <v>98</v>
      </c>
      <c r="DZ5" s="33" t="s">
        <v>99</v>
      </c>
      <c r="EA5" s="33" t="s">
        <v>100</v>
      </c>
      <c r="EB5" s="33" t="s">
        <v>101</v>
      </c>
      <c r="EC5" s="33" t="s">
        <v>102</v>
      </c>
      <c r="ED5" s="33" t="s">
        <v>92</v>
      </c>
      <c r="EE5" s="33" t="s">
        <v>93</v>
      </c>
      <c r="EF5" s="33" t="s">
        <v>94</v>
      </c>
      <c r="EG5" s="33" t="s">
        <v>95</v>
      </c>
      <c r="EH5" s="33" t="s">
        <v>96</v>
      </c>
      <c r="EI5" s="33" t="s">
        <v>97</v>
      </c>
      <c r="EJ5" s="33" t="s">
        <v>98</v>
      </c>
      <c r="EK5" s="33" t="s">
        <v>99</v>
      </c>
      <c r="EL5" s="33" t="s">
        <v>100</v>
      </c>
      <c r="EM5" s="33" t="s">
        <v>101</v>
      </c>
      <c r="EN5" s="33" t="s">
        <v>102</v>
      </c>
    </row>
    <row r="6" spans="1:144" s="37" customFormat="1" x14ac:dyDescent="0.15">
      <c r="A6" s="29" t="s">
        <v>103</v>
      </c>
      <c r="B6" s="34">
        <f>B7</f>
        <v>2016</v>
      </c>
      <c r="C6" s="34">
        <f t="shared" ref="C6:W6" si="3">C7</f>
        <v>24015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青森県　野辺地町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49.5</v>
      </c>
      <c r="P6" s="35">
        <f t="shared" si="3"/>
        <v>99.46</v>
      </c>
      <c r="Q6" s="35">
        <f t="shared" si="3"/>
        <v>3024</v>
      </c>
      <c r="R6" s="35">
        <f t="shared" si="3"/>
        <v>13755</v>
      </c>
      <c r="S6" s="35">
        <f t="shared" si="3"/>
        <v>81.680000000000007</v>
      </c>
      <c r="T6" s="35">
        <f t="shared" si="3"/>
        <v>168.4</v>
      </c>
      <c r="U6" s="35">
        <f t="shared" si="3"/>
        <v>13556</v>
      </c>
      <c r="V6" s="35">
        <f t="shared" si="3"/>
        <v>24.16</v>
      </c>
      <c r="W6" s="35">
        <f t="shared" si="3"/>
        <v>561.09</v>
      </c>
      <c r="X6" s="36">
        <f>IF(X7="",NA(),X7)</f>
        <v>107.71</v>
      </c>
      <c r="Y6" s="36">
        <f t="shared" ref="Y6:AG6" si="4">IF(Y7="",NA(),Y7)</f>
        <v>110.41</v>
      </c>
      <c r="Z6" s="36">
        <f t="shared" si="4"/>
        <v>115.92</v>
      </c>
      <c r="AA6" s="36">
        <f t="shared" si="4"/>
        <v>114.03</v>
      </c>
      <c r="AB6" s="36">
        <f t="shared" si="4"/>
        <v>117.34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9548.06</v>
      </c>
      <c r="AU6" s="36">
        <f t="shared" ref="AU6:BC6" si="6">IF(AU7="",NA(),AU7)</f>
        <v>21437.68</v>
      </c>
      <c r="AV6" s="36">
        <f t="shared" si="6"/>
        <v>2000.56</v>
      </c>
      <c r="AW6" s="36">
        <f t="shared" si="6"/>
        <v>3701.02</v>
      </c>
      <c r="AX6" s="36">
        <f t="shared" si="6"/>
        <v>231.62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611.11</v>
      </c>
      <c r="BF6" s="36">
        <f t="shared" ref="BF6:BN6" si="7">IF(BF7="",NA(),BF7)</f>
        <v>595.29999999999995</v>
      </c>
      <c r="BG6" s="36">
        <f t="shared" si="7"/>
        <v>561.29999999999995</v>
      </c>
      <c r="BH6" s="36">
        <f t="shared" si="7"/>
        <v>537.97</v>
      </c>
      <c r="BI6" s="36">
        <f t="shared" si="7"/>
        <v>526.51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105.2</v>
      </c>
      <c r="BQ6" s="36">
        <f t="shared" ref="BQ6:BY6" si="8">IF(BQ7="",NA(),BQ7)</f>
        <v>108.17</v>
      </c>
      <c r="BR6" s="36">
        <f t="shared" si="8"/>
        <v>114.37</v>
      </c>
      <c r="BS6" s="36">
        <f t="shared" si="8"/>
        <v>113.34</v>
      </c>
      <c r="BT6" s="36">
        <f t="shared" si="8"/>
        <v>116.53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159.29</v>
      </c>
      <c r="CB6" s="36">
        <f t="shared" ref="CB6:CJ6" si="9">IF(CB7="",NA(),CB7)</f>
        <v>156.35</v>
      </c>
      <c r="CC6" s="36">
        <f t="shared" si="9"/>
        <v>147.84</v>
      </c>
      <c r="CD6" s="36">
        <f t="shared" si="9"/>
        <v>149.52000000000001</v>
      </c>
      <c r="CE6" s="36">
        <f t="shared" si="9"/>
        <v>144.76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51.8</v>
      </c>
      <c r="CM6" s="36">
        <f t="shared" ref="CM6:CU6" si="10">IF(CM7="",NA(),CM7)</f>
        <v>51.77</v>
      </c>
      <c r="CN6" s="36">
        <f t="shared" si="10"/>
        <v>47.79</v>
      </c>
      <c r="CO6" s="36">
        <f t="shared" si="10"/>
        <v>45.87</v>
      </c>
      <c r="CP6" s="36">
        <f t="shared" si="10"/>
        <v>45.85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68.599999999999994</v>
      </c>
      <c r="CX6" s="36">
        <f t="shared" ref="CX6:DF6" si="11">IF(CX7="",NA(),CX7)</f>
        <v>66.319999999999993</v>
      </c>
      <c r="CY6" s="36">
        <f t="shared" si="11"/>
        <v>71.17</v>
      </c>
      <c r="CZ6" s="36">
        <f t="shared" si="11"/>
        <v>72.709999999999994</v>
      </c>
      <c r="DA6" s="36">
        <f t="shared" si="11"/>
        <v>71.709999999999994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48.83</v>
      </c>
      <c r="DI6" s="36">
        <f t="shared" ref="DI6:DQ6" si="12">IF(DI7="",NA(),DI7)</f>
        <v>50.16</v>
      </c>
      <c r="DJ6" s="36">
        <f t="shared" si="12"/>
        <v>51.9</v>
      </c>
      <c r="DK6" s="36">
        <f t="shared" si="12"/>
        <v>53.28</v>
      </c>
      <c r="DL6" s="36">
        <f t="shared" si="12"/>
        <v>54.68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6">
        <f>IF(DS7="",NA(),DS7)</f>
        <v>6.79</v>
      </c>
      <c r="DT6" s="36">
        <f t="shared" ref="DT6:EB6" si="13">IF(DT7="",NA(),DT7)</f>
        <v>9.2899999999999991</v>
      </c>
      <c r="DU6" s="36">
        <f t="shared" si="13"/>
        <v>13.05</v>
      </c>
      <c r="DV6" s="35">
        <f t="shared" si="13"/>
        <v>0</v>
      </c>
      <c r="DW6" s="35">
        <f t="shared" si="13"/>
        <v>0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0.71</v>
      </c>
      <c r="EE6" s="36">
        <f t="shared" ref="EE6:EM6" si="14">IF(EE7="",NA(),EE7)</f>
        <v>0.7</v>
      </c>
      <c r="EF6" s="36">
        <f t="shared" si="14"/>
        <v>0.04</v>
      </c>
      <c r="EG6" s="35">
        <f t="shared" si="14"/>
        <v>0</v>
      </c>
      <c r="EH6" s="35">
        <f t="shared" si="14"/>
        <v>0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24015</v>
      </c>
      <c r="D7" s="38">
        <v>46</v>
      </c>
      <c r="E7" s="38">
        <v>1</v>
      </c>
      <c r="F7" s="38">
        <v>0</v>
      </c>
      <c r="G7" s="38">
        <v>1</v>
      </c>
      <c r="H7" s="38" t="s">
        <v>104</v>
      </c>
      <c r="I7" s="38" t="s">
        <v>105</v>
      </c>
      <c r="J7" s="38" t="s">
        <v>106</v>
      </c>
      <c r="K7" s="38" t="s">
        <v>107</v>
      </c>
      <c r="L7" s="38" t="s">
        <v>108</v>
      </c>
      <c r="M7" s="38"/>
      <c r="N7" s="39" t="s">
        <v>109</v>
      </c>
      <c r="O7" s="39">
        <v>49.5</v>
      </c>
      <c r="P7" s="39">
        <v>99.46</v>
      </c>
      <c r="Q7" s="39">
        <v>3024</v>
      </c>
      <c r="R7" s="39">
        <v>13755</v>
      </c>
      <c r="S7" s="39">
        <v>81.680000000000007</v>
      </c>
      <c r="T7" s="39">
        <v>168.4</v>
      </c>
      <c r="U7" s="39">
        <v>13556</v>
      </c>
      <c r="V7" s="39">
        <v>24.16</v>
      </c>
      <c r="W7" s="39">
        <v>561.09</v>
      </c>
      <c r="X7" s="39">
        <v>107.71</v>
      </c>
      <c r="Y7" s="39">
        <v>110.41</v>
      </c>
      <c r="Z7" s="39">
        <v>115.92</v>
      </c>
      <c r="AA7" s="39">
        <v>114.03</v>
      </c>
      <c r="AB7" s="39">
        <v>117.34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9548.06</v>
      </c>
      <c r="AU7" s="39">
        <v>21437.68</v>
      </c>
      <c r="AV7" s="39">
        <v>2000.56</v>
      </c>
      <c r="AW7" s="39">
        <v>3701.02</v>
      </c>
      <c r="AX7" s="39">
        <v>231.62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611.11</v>
      </c>
      <c r="BF7" s="39">
        <v>595.29999999999995</v>
      </c>
      <c r="BG7" s="39">
        <v>561.29999999999995</v>
      </c>
      <c r="BH7" s="39">
        <v>537.97</v>
      </c>
      <c r="BI7" s="39">
        <v>526.51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105.2</v>
      </c>
      <c r="BQ7" s="39">
        <v>108.17</v>
      </c>
      <c r="BR7" s="39">
        <v>114.37</v>
      </c>
      <c r="BS7" s="39">
        <v>113.34</v>
      </c>
      <c r="BT7" s="39">
        <v>116.53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159.29</v>
      </c>
      <c r="CB7" s="39">
        <v>156.35</v>
      </c>
      <c r="CC7" s="39">
        <v>147.84</v>
      </c>
      <c r="CD7" s="39">
        <v>149.52000000000001</v>
      </c>
      <c r="CE7" s="39">
        <v>144.76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51.8</v>
      </c>
      <c r="CM7" s="39">
        <v>51.77</v>
      </c>
      <c r="CN7" s="39">
        <v>47.79</v>
      </c>
      <c r="CO7" s="39">
        <v>45.87</v>
      </c>
      <c r="CP7" s="39">
        <v>45.85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68.599999999999994</v>
      </c>
      <c r="CX7" s="39">
        <v>66.319999999999993</v>
      </c>
      <c r="CY7" s="39">
        <v>71.17</v>
      </c>
      <c r="CZ7" s="39">
        <v>72.709999999999994</v>
      </c>
      <c r="DA7" s="39">
        <v>71.709999999999994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48.83</v>
      </c>
      <c r="DI7" s="39">
        <v>50.16</v>
      </c>
      <c r="DJ7" s="39">
        <v>51.9</v>
      </c>
      <c r="DK7" s="39">
        <v>53.28</v>
      </c>
      <c r="DL7" s="39">
        <v>54.68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6.79</v>
      </c>
      <c r="DT7" s="39">
        <v>9.2899999999999991</v>
      </c>
      <c r="DU7" s="39">
        <v>13.05</v>
      </c>
      <c r="DV7" s="39">
        <v>0</v>
      </c>
      <c r="DW7" s="39">
        <v>0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0.71</v>
      </c>
      <c r="EE7" s="39">
        <v>0.7</v>
      </c>
      <c r="EF7" s="39">
        <v>0.04</v>
      </c>
      <c r="EG7" s="39">
        <v>0</v>
      </c>
      <c r="EH7" s="39">
        <v>0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110</v>
      </c>
      <c r="C9" s="42" t="s">
        <v>111</v>
      </c>
      <c r="D9" s="42" t="s">
        <v>112</v>
      </c>
      <c r="E9" s="42" t="s">
        <v>113</v>
      </c>
      <c r="F9" s="42" t="s">
        <v>114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四戸　俊彰</cp:lastModifiedBy>
  <cp:lastPrinted>2018-02-05T05:10:28Z</cp:lastPrinted>
  <dcterms:created xsi:type="dcterms:W3CDTF">2017-12-25T01:21:00Z</dcterms:created>
  <dcterms:modified xsi:type="dcterms:W3CDTF">2018-02-05T05:15:48Z</dcterms:modified>
  <cp:category/>
</cp:coreProperties>
</file>