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Q6" i="5"/>
  <c r="W10" i="4" s="1"/>
  <c r="P6" i="5"/>
  <c r="P10" i="4" s="1"/>
  <c r="O6" i="5"/>
  <c r="N6" i="5"/>
  <c r="M6" i="5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I85" i="4"/>
  <c r="G85" i="4"/>
  <c r="F85" i="4"/>
  <c r="BB10" i="4"/>
  <c r="AT10" i="4"/>
  <c r="AL10" i="4"/>
  <c r="I10" i="4"/>
  <c r="B10" i="4"/>
  <c r="BB8" i="4"/>
  <c r="AL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<sst xmlns="http://schemas.openxmlformats.org/spreadsheetml/2006/main" count="232" uniqueCount="120">
  <si>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</si>
  <si>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</si>
  <si>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</si>
  <si>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</si>
  <si>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</si>
  <si>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</si>
  <si>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</si>
  <si>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</si>
  <si>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</si>
  <si>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</si>
  <si>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</si>
  <si>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</si>
  <si>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</si>
  <si>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</si>
  <si>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</si>
  <si>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</si>
  <si>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</si>
  <si>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</si>
  <si>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</si>
  <si>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</si>
  <si>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</si>
  <si>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</si>
  <si>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</si>
  <si>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</si>
  <si>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</si>
  <si>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</si>
  <si>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</si>
  <si>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</si>
  <si>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</si>
  <si>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</si>
  <si>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</si>
  <si>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</si>
  <si>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</si>
  <si>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</si>
  <si>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</si>
  <si>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</si>
  <si>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</si>
  <si>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</si>
  <si>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</si>
  <si>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</si>
  <si>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</si>
  <si>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</si>
  <si>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</si>
  <si>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</si>
  <si>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</si>
  <si>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</si>
  <si>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</si>
  <si>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</si>
  <si>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</si>
  <si>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</si>
  <si>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</si>
  <si>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</si>
  <si>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</si>
  <si>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</si>
  <si>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</si>
  <si>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</si>
  <si>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</si>
  <si>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</si>
  <si>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</si>
  <si>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</si>
  <si>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</si>
  <si>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</si>
  <si>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</si>
  <si>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</si>
  <si>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</si>
  <si>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</si>
  <si>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</si>
  <si>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</si>
  <si>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</si>
  <si>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</si>
  <si>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</si>
  <si>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</si>
  <si>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</si>
  <si>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</si>
  <si>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</si>
  <si>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</si>
  <si>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</si>
  <si>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</si>
  <si>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</si>
  <si>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</si>
  <si>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</si>
  <si>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</si>
  <si>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</si>
  <si>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</si>
  <si>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</si>
  <si>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</si>
  <si>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</si>
  <si>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</si>
  <si>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</si>
  <si>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</si>
  <si>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</si>
  <si>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</si>
  <si>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</si>
  <si>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</si>
  <si>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</si>
  <si>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</si>
  <si>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</si>
  <si>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</si>
  <si>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</si>
  <si>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</si>
  <si>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</si>
  <si>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</si>
  <si>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</si>
  <si>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</si>
  <si>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</si>
  <si>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鶴田町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</si>
  <si>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</si>
  <si>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</si>
  <si>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</si>
  <si>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</si>
  <si>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</si>
  <si>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</si>
  <si>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</si>
  <si>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</si>
  <si>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</si>
  <si>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</si>
  <si>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</si>
  <si>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当町において、現時点では経営の健全性、効率性及び老朽化の状況については概ね良好と判断していますが、人口減に伴う給水収益の減少等、厳しい財政状況が予想されることから、各指標を分析し対策を講じる必要があります。
　また、今後は耐用年数を迎える管路に対応するため、投資計画を見直し、更なる老朽管更新を進めていきます。</t>
    <rPh sb="1" eb="3">
      <t>トウチョウ</t>
    </rPh>
    <rPh sb="8" eb="11">
      <t>ゲンジテン</t>
    </rPh>
    <rPh sb="13" eb="15">
      <t>ケイエイ</t>
    </rPh>
    <rPh sb="16" eb="19">
      <t>ケンゼンセイ</t>
    </rPh>
    <rPh sb="20" eb="23">
      <t>コウリツセイ</t>
    </rPh>
    <rPh sb="23" eb="24">
      <t>オヨ</t>
    </rPh>
    <rPh sb="25" eb="28">
      <t>ロウキュウカ</t>
    </rPh>
    <rPh sb="29" eb="31">
      <t>ジョウキョウ</t>
    </rPh>
    <rPh sb="36" eb="37">
      <t>オオム</t>
    </rPh>
    <rPh sb="38" eb="40">
      <t>リョウコウ</t>
    </rPh>
    <rPh sb="41" eb="43">
      <t>ハンダン</t>
    </rPh>
    <rPh sb="50" eb="52">
      <t>ジンコウ</t>
    </rPh>
    <rPh sb="54" eb="55">
      <t>トモナ</t>
    </rPh>
    <rPh sb="56" eb="58">
      <t>キュウスイ</t>
    </rPh>
    <rPh sb="58" eb="60">
      <t>シュウエキ</t>
    </rPh>
    <rPh sb="61" eb="63">
      <t>ゲンショウ</t>
    </rPh>
    <rPh sb="63" eb="64">
      <t>トウ</t>
    </rPh>
    <rPh sb="65" eb="66">
      <t>キビ</t>
    </rPh>
    <rPh sb="68" eb="70">
      <t>ザイセイ</t>
    </rPh>
    <rPh sb="70" eb="72">
      <t>ジョウキョウ</t>
    </rPh>
    <rPh sb="73" eb="75">
      <t>ヨソウ</t>
    </rPh>
    <rPh sb="83" eb="86">
      <t>カクシヒョウ</t>
    </rPh>
    <rPh sb="87" eb="89">
      <t>ブンセキ</t>
    </rPh>
    <rPh sb="90" eb="92">
      <t>タイサク</t>
    </rPh>
    <rPh sb="93" eb="94">
      <t>コウ</t>
    </rPh>
    <rPh sb="96" eb="98">
      <t>ヒツヨウ</t>
    </rPh>
    <rPh sb="109" eb="111">
      <t>コンゴ</t>
    </rPh>
    <rPh sb="112" eb="114">
      <t>タイヨウ</t>
    </rPh>
    <rPh sb="114" eb="116">
      <t>ネンスウ</t>
    </rPh>
    <rPh sb="117" eb="118">
      <t>ムカ</t>
    </rPh>
    <rPh sb="120" eb="122">
      <t>カンロ</t>
    </rPh>
    <rPh sb="123" eb="125">
      <t>タイオウ</t>
    </rPh>
    <rPh sb="130" eb="132">
      <t>トウシ</t>
    </rPh>
    <rPh sb="132" eb="134">
      <t>ケイカク</t>
    </rPh>
    <rPh sb="135" eb="137">
      <t>ミナオ</t>
    </rPh>
    <rPh sb="139" eb="140">
      <t>サラ</t>
    </rPh>
    <rPh sb="142" eb="145">
      <t>ロウキュウカン</t>
    </rPh>
    <rPh sb="145" eb="147">
      <t>コウシン</t>
    </rPh>
    <rPh sb="148" eb="149">
      <t>スス</t>
    </rPh>
    <phoneticPr fontId="7"/>
  </si>
  <si>
    <t>今後、管路経年化率が直近で高くなるのが目に見えており、管路の布設替えが一層、必要な状況にある。毎年、更新はしているものの、未だ更新率は低い状況にある。今後、財政状況を鑑みながら適正に更新していかなければならない。</t>
    <rPh sb="0" eb="2">
      <t>コンゴ</t>
    </rPh>
    <rPh sb="3" eb="5">
      <t>カンロ</t>
    </rPh>
    <rPh sb="5" eb="7">
      <t>ケイネン</t>
    </rPh>
    <rPh sb="7" eb="8">
      <t>カ</t>
    </rPh>
    <rPh sb="8" eb="9">
      <t>リツ</t>
    </rPh>
    <rPh sb="10" eb="12">
      <t>チョッキン</t>
    </rPh>
    <rPh sb="13" eb="14">
      <t>タカ</t>
    </rPh>
    <rPh sb="19" eb="20">
      <t>メ</t>
    </rPh>
    <rPh sb="21" eb="22">
      <t>ミ</t>
    </rPh>
    <rPh sb="27" eb="29">
      <t>カンロ</t>
    </rPh>
    <rPh sb="30" eb="33">
      <t>フセツガ</t>
    </rPh>
    <rPh sb="35" eb="37">
      <t>イッソウ</t>
    </rPh>
    <rPh sb="38" eb="40">
      <t>ヒツヨウ</t>
    </rPh>
    <rPh sb="41" eb="43">
      <t>ジョウキョウ</t>
    </rPh>
    <rPh sb="47" eb="49">
      <t>マイトシ</t>
    </rPh>
    <rPh sb="50" eb="52">
      <t>コウシン</t>
    </rPh>
    <rPh sb="61" eb="62">
      <t>イマ</t>
    </rPh>
    <rPh sb="63" eb="65">
      <t>コウシン</t>
    </rPh>
    <rPh sb="65" eb="66">
      <t>リツ</t>
    </rPh>
    <rPh sb="67" eb="68">
      <t>ヒク</t>
    </rPh>
    <rPh sb="69" eb="71">
      <t>ジョウキョウ</t>
    </rPh>
    <rPh sb="75" eb="77">
      <t>コンゴ</t>
    </rPh>
    <rPh sb="78" eb="80">
      <t>ザイセイ</t>
    </rPh>
    <rPh sb="80" eb="82">
      <t>ジョウキョウ</t>
    </rPh>
    <rPh sb="83" eb="84">
      <t>カンガ</t>
    </rPh>
    <rPh sb="88" eb="90">
      <t>テキセイ</t>
    </rPh>
    <rPh sb="91" eb="93">
      <t>コウシン</t>
    </rPh>
    <phoneticPr fontId="4"/>
  </si>
  <si>
    <t>　平成28年度の「経常収支比率」は収益的支出の管路台帳システム委託料が高額だった為、例年より比率が低下した。また、「料金回収率」は、全国平均、類似団体平均と概ね同水準となっているが、健全な経営状況にするため、一層の経営努力が必要である。
　「企業債残高対給水収益比率」は管路更新による企業債の残高が増えている為に増加しており、給水収益の増加を図らなければならない。「流動比率」に関しては全国平均を超えており適正な値だと考えられる。
　「給水原価」は全国平均、類似団体平均より高くなっているが「施設利用率」、「有収率」ともに高い水準にあり、「料金回収率」も１００％を超えていることから、設備投資、それに係る財源の調達が適正に行われている。</t>
    <rPh sb="1" eb="3">
      <t>ヘイセイ</t>
    </rPh>
    <rPh sb="5" eb="7">
      <t>ネンド</t>
    </rPh>
    <rPh sb="9" eb="11">
      <t>ケイジョウ</t>
    </rPh>
    <rPh sb="11" eb="13">
      <t>シュウシ</t>
    </rPh>
    <rPh sb="13" eb="15">
      <t>ヒリツ</t>
    </rPh>
    <rPh sb="17" eb="20">
      <t>シュウエキテキ</t>
    </rPh>
    <rPh sb="20" eb="22">
      <t>シシュツ</t>
    </rPh>
    <rPh sb="23" eb="25">
      <t>カンロ</t>
    </rPh>
    <rPh sb="25" eb="27">
      <t>ダイチョウ</t>
    </rPh>
    <rPh sb="31" eb="34">
      <t>イタクリョウ</t>
    </rPh>
    <rPh sb="35" eb="37">
      <t>コウガク</t>
    </rPh>
    <rPh sb="40" eb="41">
      <t>タメ</t>
    </rPh>
    <rPh sb="42" eb="44">
      <t>レイネン</t>
    </rPh>
    <rPh sb="46" eb="48">
      <t>ヒリツ</t>
    </rPh>
    <rPh sb="49" eb="51">
      <t>テイカ</t>
    </rPh>
    <rPh sb="58" eb="60">
      <t>リョウキン</t>
    </rPh>
    <rPh sb="60" eb="63">
      <t>カイシュウリツ</t>
    </rPh>
    <rPh sb="66" eb="68">
      <t>ゼンコク</t>
    </rPh>
    <rPh sb="68" eb="70">
      <t>ヘイキン</t>
    </rPh>
    <rPh sb="71" eb="73">
      <t>ルイジ</t>
    </rPh>
    <rPh sb="73" eb="75">
      <t>ダンタイ</t>
    </rPh>
    <rPh sb="75" eb="77">
      <t>ヘイキン</t>
    </rPh>
    <rPh sb="78" eb="79">
      <t>オオム</t>
    </rPh>
    <rPh sb="80" eb="83">
      <t>ドウスイジュン</t>
    </rPh>
    <rPh sb="91" eb="93">
      <t>ケンゼン</t>
    </rPh>
    <rPh sb="94" eb="96">
      <t>ケイエイ</t>
    </rPh>
    <rPh sb="96" eb="98">
      <t>ジョウキョウ</t>
    </rPh>
    <rPh sb="104" eb="106">
      <t>イッソウ</t>
    </rPh>
    <rPh sb="107" eb="109">
      <t>ケイエイ</t>
    </rPh>
    <rPh sb="109" eb="111">
      <t>ドリョク</t>
    </rPh>
    <rPh sb="112" eb="114">
      <t>ヒツヨウ</t>
    </rPh>
    <rPh sb="121" eb="124">
      <t>キギョウサイ</t>
    </rPh>
    <rPh sb="124" eb="126">
      <t>ザンダカ</t>
    </rPh>
    <rPh sb="126" eb="127">
      <t>タイ</t>
    </rPh>
    <rPh sb="127" eb="129">
      <t>キュウスイ</t>
    </rPh>
    <rPh sb="129" eb="131">
      <t>シュウエキ</t>
    </rPh>
    <rPh sb="131" eb="133">
      <t>ヒリツ</t>
    </rPh>
    <rPh sb="156" eb="158">
      <t>ゾウカ</t>
    </rPh>
    <rPh sb="163" eb="165">
      <t>キュウスイ</t>
    </rPh>
    <rPh sb="165" eb="167">
      <t>シュウエキ</t>
    </rPh>
    <rPh sb="168" eb="170">
      <t>ゾウカ</t>
    </rPh>
    <rPh sb="171" eb="172">
      <t>ハカ</t>
    </rPh>
    <rPh sb="189" eb="190">
      <t>カン</t>
    </rPh>
    <rPh sb="193" eb="195">
      <t>ゼンコク</t>
    </rPh>
    <rPh sb="195" eb="197">
      <t>ヘイキン</t>
    </rPh>
    <rPh sb="198" eb="199">
      <t>コ</t>
    </rPh>
    <rPh sb="203" eb="205">
      <t>テキセイ</t>
    </rPh>
    <rPh sb="206" eb="207">
      <t>アタイ</t>
    </rPh>
    <rPh sb="209" eb="210">
      <t>カンガ</t>
    </rPh>
    <rPh sb="218" eb="222">
      <t>キュウスイゲンカ</t>
    </rPh>
    <rPh sb="224" eb="226">
      <t>ゼンコク</t>
    </rPh>
    <rPh sb="226" eb="228">
      <t>ヘイキン</t>
    </rPh>
    <rPh sb="229" eb="231">
      <t>ルイジ</t>
    </rPh>
    <rPh sb="231" eb="233">
      <t>ダンタイ</t>
    </rPh>
    <rPh sb="233" eb="235">
      <t>ヘイキン</t>
    </rPh>
    <rPh sb="237" eb="238">
      <t>タカ</t>
    </rPh>
    <rPh sb="246" eb="248">
      <t>シセツ</t>
    </rPh>
    <rPh sb="248" eb="251">
      <t>リヨウリツ</t>
    </rPh>
    <rPh sb="254" eb="256">
      <t>ユウシュウ</t>
    </rPh>
    <rPh sb="256" eb="257">
      <t>リツ</t>
    </rPh>
    <rPh sb="261" eb="262">
      <t>タカ</t>
    </rPh>
    <rPh sb="263" eb="265">
      <t>スイジュン</t>
    </rPh>
    <rPh sb="270" eb="272">
      <t>リョウキン</t>
    </rPh>
    <rPh sb="272" eb="275">
      <t>カイシュウリツ</t>
    </rPh>
    <rPh sb="282" eb="283">
      <t>コ</t>
    </rPh>
    <rPh sb="292" eb="294">
      <t>セツビ</t>
    </rPh>
    <rPh sb="294" eb="296">
      <t>トウシ</t>
    </rPh>
    <rPh sb="300" eb="301">
      <t>カカ</t>
    </rPh>
    <rPh sb="302" eb="304">
      <t>ザイゲン</t>
    </rPh>
    <rPh sb="305" eb="307">
      <t>チョウタツ</t>
    </rPh>
    <rPh sb="308" eb="310">
      <t>テキセイ</t>
    </rPh>
    <rPh sb="311" eb="312">
      <t>オコナ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</si>
</sst>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3.66</c:v>
                </c:pt>
                <c:pt idx="2">
                  <c:v>1.59</c:v>
                </c:pt>
                <c:pt idx="3">
                  <c:v>1.49</c:v>
                </c:pt>
                <c:pt idx="4">
                  <c:v>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132544"/>
        <c:axId val="16717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0.71</c:v>
                </c:pt>
                <c:pt idx="2">
                  <c:v>0.68</c:v>
                </c:pt>
                <c:pt idx="3">
                  <c:v>1.65</c:v>
                </c:pt>
                <c:pt idx="4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132544"/>
        <c:axId val="167175680"/>
      </c:lineChart>
      <c:dateAx>
        <c:axId val="16713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175680"/>
        <c:crosses val="autoZero"/>
        <c:auto val="1"/>
        <c:lblOffset val="100"/>
        <c:baseTimeUnit val="years"/>
      </c:dateAx>
      <c:valAx>
        <c:axId val="16717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13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70.040000000000006</c:v>
                </c:pt>
                <c:pt idx="1">
                  <c:v>68.290000000000006</c:v>
                </c:pt>
                <c:pt idx="2">
                  <c:v>69.25</c:v>
                </c:pt>
                <c:pt idx="3">
                  <c:v>68.38</c:v>
                </c:pt>
                <c:pt idx="4">
                  <c:v>68.89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31392"/>
        <c:axId val="17593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54.47</c:v>
                </c:pt>
                <c:pt idx="2">
                  <c:v>53.61</c:v>
                </c:pt>
                <c:pt idx="3">
                  <c:v>53.52</c:v>
                </c:pt>
                <c:pt idx="4">
                  <c:v>54.24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31392"/>
        <c:axId val="175933312"/>
      </c:lineChart>
      <c:dateAx>
        <c:axId val="17593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933312"/>
        <c:crosses val="autoZero"/>
        <c:auto val="1"/>
        <c:lblOffset val="100"/>
        <c:baseTimeUnit val="years"/>
      </c:dateAx>
      <c:valAx>
        <c:axId val="17593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3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90.52</c:v>
                </c:pt>
                <c:pt idx="1">
                  <c:v>91.74</c:v>
                </c:pt>
                <c:pt idx="2">
                  <c:v>90.6</c:v>
                </c:pt>
                <c:pt idx="3">
                  <c:v>90.55</c:v>
                </c:pt>
                <c:pt idx="4">
                  <c:v>89.85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55328"/>
        <c:axId val="177018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81.790000000000006</c:v>
                </c:pt>
                <c:pt idx="1">
                  <c:v>81.459999999999994</c:v>
                </c:pt>
                <c:pt idx="2">
                  <c:v>81.31</c:v>
                </c:pt>
                <c:pt idx="3">
                  <c:v>81.459999999999994</c:v>
                </c:pt>
                <c:pt idx="4">
                  <c:v>81.680000000000007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55328"/>
        <c:axId val="177018368"/>
      </c:lineChart>
      <c:dateAx>
        <c:axId val="17595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018368"/>
        <c:crosses val="autoZero"/>
        <c:auto val="1"/>
        <c:lblOffset val="100"/>
        <c:baseTimeUnit val="years"/>
      </c:dateAx>
      <c:valAx>
        <c:axId val="177018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5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105.66</c:v>
                </c:pt>
                <c:pt idx="1">
                  <c:v>85.62</c:v>
                </c:pt>
                <c:pt idx="2">
                  <c:v>105.38</c:v>
                </c:pt>
                <c:pt idx="3">
                  <c:v>104.68</c:v>
                </c:pt>
                <c:pt idx="4">
                  <c:v>99.95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57280"/>
        <c:axId val="1690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108.33</c:v>
                </c:pt>
                <c:pt idx="1">
                  <c:v>107.95</c:v>
                </c:pt>
                <c:pt idx="2">
                  <c:v>109.49</c:v>
                </c:pt>
                <c:pt idx="3">
                  <c:v>111.06</c:v>
                </c:pt>
                <c:pt idx="4">
                  <c:v>111.34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57280"/>
        <c:axId val="169059456"/>
      </c:lineChart>
      <c:dateAx>
        <c:axId val="169057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059456"/>
        <c:crosses val="autoZero"/>
        <c:auto val="1"/>
        <c:lblOffset val="100"/>
        <c:baseTimeUnit val="years"/>
      </c:dateAx>
      <c:valAx>
        <c:axId val="169059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057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47.08</c:v>
                </c:pt>
                <c:pt idx="1">
                  <c:v>42.76</c:v>
                </c:pt>
                <c:pt idx="2">
                  <c:v>44.24</c:v>
                </c:pt>
                <c:pt idx="3">
                  <c:v>45.86</c:v>
                </c:pt>
                <c:pt idx="4">
                  <c:v>47.42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54848"/>
        <c:axId val="17546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37.799999999999997</c:v>
                </c:pt>
                <c:pt idx="1">
                  <c:v>38.520000000000003</c:v>
                </c:pt>
                <c:pt idx="2">
                  <c:v>46.67</c:v>
                </c:pt>
                <c:pt idx="3">
                  <c:v>47.7</c:v>
                </c:pt>
                <c:pt idx="4">
                  <c:v>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54848"/>
        <c:axId val="175461120"/>
      </c:lineChart>
      <c:dateAx>
        <c:axId val="17545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461120"/>
        <c:crosses val="autoZero"/>
        <c:auto val="1"/>
        <c:lblOffset val="100"/>
        <c:baseTimeUnit val="years"/>
      </c:dateAx>
      <c:valAx>
        <c:axId val="17546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45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79040"/>
        <c:axId val="17549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8.2200000000000006</c:v>
                </c:pt>
                <c:pt idx="1">
                  <c:v>9.43</c:v>
                </c:pt>
                <c:pt idx="2">
                  <c:v>10.029999999999999</c:v>
                </c:pt>
                <c:pt idx="3">
                  <c:v>7.26</c:v>
                </c:pt>
                <c:pt idx="4">
                  <c:v>11.13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79040"/>
        <c:axId val="175493504"/>
      </c:lineChart>
      <c:dateAx>
        <c:axId val="17547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493504"/>
        <c:crosses val="autoZero"/>
        <c:auto val="1"/>
        <c:lblOffset val="100"/>
        <c:baseTimeUnit val="years"/>
      </c:dateAx>
      <c:valAx>
        <c:axId val="17549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47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34464"/>
        <c:axId val="17553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15.69</c:v>
                </c:pt>
                <c:pt idx="1">
                  <c:v>13.47</c:v>
                </c:pt>
                <c:pt idx="2">
                  <c:v>9.49</c:v>
                </c:pt>
                <c:pt idx="3">
                  <c:v>9.35</c:v>
                </c:pt>
                <c:pt idx="4">
                  <c:v>10.130000000000001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34464"/>
        <c:axId val="175536384"/>
      </c:lineChart>
      <c:dateAx>
        <c:axId val="17553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536384"/>
        <c:crosses val="autoZero"/>
        <c:auto val="1"/>
        <c:lblOffset val="100"/>
        <c:baseTimeUnit val="years"/>
      </c:dateAx>
      <c:valAx>
        <c:axId val="175536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53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332.46</c:v>
                </c:pt>
                <c:pt idx="1">
                  <c:v>317.45</c:v>
                </c:pt>
                <c:pt idx="2">
                  <c:v>294.89999999999998</c:v>
                </c:pt>
                <c:pt idx="3">
                  <c:v>360.37</c:v>
                </c:pt>
                <c:pt idx="4">
                  <c:v>400.87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66848"/>
        <c:axId val="17556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1159.4100000000001</c:v>
                </c:pt>
                <c:pt idx="1">
                  <c:v>1081.23</c:v>
                </c:pt>
                <c:pt idx="2">
                  <c:v>406.37</c:v>
                </c:pt>
                <c:pt idx="3">
                  <c:v>398.29</c:v>
                </c:pt>
                <c:pt idx="4">
                  <c:v>388.67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66848"/>
        <c:axId val="175568768"/>
      </c:lineChart>
      <c:dateAx>
        <c:axId val="17556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568768"/>
        <c:crosses val="autoZero"/>
        <c:auto val="1"/>
        <c:lblOffset val="100"/>
        <c:baseTimeUnit val="years"/>
      </c:dateAx>
      <c:valAx>
        <c:axId val="175568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56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490.27</c:v>
                </c:pt>
                <c:pt idx="1">
                  <c:v>519.4</c:v>
                </c:pt>
                <c:pt idx="2">
                  <c:v>523.67999999999995</c:v>
                </c:pt>
                <c:pt idx="3">
                  <c:v>527.23</c:v>
                </c:pt>
                <c:pt idx="4">
                  <c:v>523.45000000000005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32608"/>
        <c:axId val="17573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</c:v>
                </c:pt>
                <c:pt idx="1">
                  <c:v>443.13</c:v>
                </c:pt>
                <c:pt idx="2">
                  <c:v>442.54</c:v>
                </c:pt>
                <c:pt idx="3">
                  <c:v>431</c:v>
                </c:pt>
                <c:pt idx="4">
                  <c:v>422.5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32608"/>
        <c:axId val="175738880"/>
      </c:lineChart>
      <c:dateAx>
        <c:axId val="17573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738880"/>
        <c:crosses val="autoZero"/>
        <c:auto val="1"/>
        <c:lblOffset val="100"/>
        <c:baseTimeUnit val="years"/>
      </c:dateAx>
      <c:valAx>
        <c:axId val="175738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73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102.37</c:v>
                </c:pt>
                <c:pt idx="1">
                  <c:v>84.83</c:v>
                </c:pt>
                <c:pt idx="2">
                  <c:v>104.37</c:v>
                </c:pt>
                <c:pt idx="3">
                  <c:v>104.13</c:v>
                </c:pt>
                <c:pt idx="4">
                  <c:v>99.35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34240"/>
        <c:axId val="17583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96.27</c:v>
                </c:pt>
                <c:pt idx="1">
                  <c:v>95.4</c:v>
                </c:pt>
                <c:pt idx="2">
                  <c:v>98.6</c:v>
                </c:pt>
                <c:pt idx="3">
                  <c:v>100.82</c:v>
                </c:pt>
                <c:pt idx="4">
                  <c:v>101.64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34240"/>
        <c:axId val="175836160"/>
      </c:lineChart>
      <c:dateAx>
        <c:axId val="17583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36160"/>
        <c:crosses val="autoZero"/>
        <c:auto val="1"/>
        <c:lblOffset val="100"/>
        <c:baseTimeUnit val="years"/>
      </c:dateAx>
      <c:valAx>
        <c:axId val="17583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3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212.24</c:v>
                </c:pt>
                <c:pt idx="1">
                  <c:v>262.83999999999997</c:v>
                </c:pt>
                <c:pt idx="2">
                  <c:v>214.1</c:v>
                </c:pt>
                <c:pt idx="3">
                  <c:v>214.81</c:v>
                </c:pt>
                <c:pt idx="4">
                  <c:v>225.1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78528"/>
        <c:axId val="175880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186.94</c:v>
                </c:pt>
                <c:pt idx="1">
                  <c:v>186.15</c:v>
                </c:pt>
                <c:pt idx="2">
                  <c:v>181.67</c:v>
                </c:pt>
                <c:pt idx="3">
                  <c:v>179.55</c:v>
                </c:pt>
                <c:pt idx="4">
                  <c:v>179.16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78528"/>
        <c:axId val="175880448"/>
      </c:lineChart>
      <c:dateAx>
        <c:axId val="17587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80448"/>
        <c:crosses val="autoZero"/>
        <c:auto val="1"/>
        <c:lblOffset val="100"/>
        <c:baseTimeUnit val="years"/>
      </c:dateAx>
      <c:valAx>
        <c:axId val="175880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7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U24" zoomScaleNormal="100" workbookViewId="0">
      <selection activeCell="CA16" sqref="CA1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青森県　鶴田町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A7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13428</v>
      </c>
      <c r="AM8" s="61"/>
      <c r="AN8" s="61"/>
      <c r="AO8" s="61"/>
      <c r="AP8" s="61"/>
      <c r="AQ8" s="61"/>
      <c r="AR8" s="61"/>
      <c r="AS8" s="61"/>
      <c r="AT8" s="51">
        <f>データ!$S$6</f>
        <v>46.43</v>
      </c>
      <c r="AU8" s="52"/>
      <c r="AV8" s="52"/>
      <c r="AW8" s="52"/>
      <c r="AX8" s="52"/>
      <c r="AY8" s="52"/>
      <c r="AZ8" s="52"/>
      <c r="BA8" s="52"/>
      <c r="BB8" s="53">
        <f>データ!$T$6</f>
        <v>289.20999999999998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41.18</v>
      </c>
      <c r="J10" s="52"/>
      <c r="K10" s="52"/>
      <c r="L10" s="52"/>
      <c r="M10" s="52"/>
      <c r="N10" s="52"/>
      <c r="O10" s="64"/>
      <c r="P10" s="53">
        <f>データ!$P$6</f>
        <v>97.25</v>
      </c>
      <c r="Q10" s="53"/>
      <c r="R10" s="53"/>
      <c r="S10" s="53"/>
      <c r="T10" s="53"/>
      <c r="U10" s="53"/>
      <c r="V10" s="53"/>
      <c r="W10" s="61">
        <f>データ!$Q$6</f>
        <v>4492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12964</v>
      </c>
      <c r="AM10" s="61"/>
      <c r="AN10" s="61"/>
      <c r="AO10" s="61"/>
      <c r="AP10" s="61"/>
      <c r="AQ10" s="61"/>
      <c r="AR10" s="61"/>
      <c r="AS10" s="61"/>
      <c r="AT10" s="51">
        <f>データ!$V$6</f>
        <v>46.4</v>
      </c>
      <c r="AU10" s="52"/>
      <c r="AV10" s="52"/>
      <c r="AW10" s="52"/>
      <c r="AX10" s="52"/>
      <c r="AY10" s="52"/>
      <c r="AZ10" s="52"/>
      <c r="BA10" s="52"/>
      <c r="BB10" s="53">
        <f>データ!$W$6</f>
        <v>279.39999999999998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119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118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23841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青森県　鶴田町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>
        <f t="shared" si="3"/>
        <v>0</v>
      </c>
      <c r="N6" s="35" t="str">
        <f t="shared" si="3"/>
        <v>-</v>
      </c>
      <c r="O6" s="35">
        <f t="shared" si="3"/>
        <v>41.18</v>
      </c>
      <c r="P6" s="35">
        <f t="shared" si="3"/>
        <v>97.25</v>
      </c>
      <c r="Q6" s="35">
        <f t="shared" si="3"/>
        <v>4492</v>
      </c>
      <c r="R6" s="35">
        <f t="shared" si="3"/>
        <v>13428</v>
      </c>
      <c r="S6" s="35">
        <f t="shared" si="3"/>
        <v>46.43</v>
      </c>
      <c r="T6" s="35">
        <f t="shared" si="3"/>
        <v>289.20999999999998</v>
      </c>
      <c r="U6" s="35">
        <f t="shared" si="3"/>
        <v>12964</v>
      </c>
      <c r="V6" s="35">
        <f t="shared" si="3"/>
        <v>46.4</v>
      </c>
      <c r="W6" s="35">
        <f t="shared" si="3"/>
        <v>279.39999999999998</v>
      </c>
      <c r="X6" s="36">
        <f>IF(X7="",NA(),X7)</f>
        <v>105.66</v>
      </c>
      <c r="Y6" s="36">
        <f t="shared" ref="Y6:AG6" si="4">IF(Y7="",NA(),Y7)</f>
        <v>85.62</v>
      </c>
      <c r="Z6" s="36">
        <f t="shared" si="4"/>
        <v>105.38</v>
      </c>
      <c r="AA6" s="36">
        <f t="shared" si="4"/>
        <v>104.68</v>
      </c>
      <c r="AB6" s="36">
        <f t="shared" si="4"/>
        <v>99.95</v>
      </c>
      <c r="AC6" s="36">
        <f t="shared" si="4"/>
        <v>108.33</v>
      </c>
      <c r="AD6" s="36">
        <f t="shared" si="4"/>
        <v>107.95</v>
      </c>
      <c r="AE6" s="36">
        <f t="shared" si="4"/>
        <v>109.49</v>
      </c>
      <c r="AF6" s="36">
        <f t="shared" si="4"/>
        <v>111.06</v>
      </c>
      <c r="AG6" s="36">
        <f t="shared" si="4"/>
        <v>111.34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15.69</v>
      </c>
      <c r="AO6" s="36">
        <f t="shared" si="5"/>
        <v>13.47</v>
      </c>
      <c r="AP6" s="36">
        <f t="shared" si="5"/>
        <v>9.49</v>
      </c>
      <c r="AQ6" s="36">
        <f t="shared" si="5"/>
        <v>9.35</v>
      </c>
      <c r="AR6" s="36">
        <f t="shared" si="5"/>
        <v>10.130000000000001</v>
      </c>
      <c r="AS6" s="35" t="str">
        <f>IF(AS7="","",IF(AS7="-","【-】","【"&amp;SUBSTITUTE(TEXT(AS7,"#,##0.00"),"-","△")&amp;"】"))</f>
        <v>【0.79】</v>
      </c>
      <c r="AT6" s="36">
        <f>IF(AT7="",NA(),AT7)</f>
        <v>332.46</v>
      </c>
      <c r="AU6" s="36">
        <f t="shared" ref="AU6:BC6" si="6">IF(AU7="",NA(),AU7)</f>
        <v>317.45</v>
      </c>
      <c r="AV6" s="36">
        <f t="shared" si="6"/>
        <v>294.89999999999998</v>
      </c>
      <c r="AW6" s="36">
        <f t="shared" si="6"/>
        <v>360.37</v>
      </c>
      <c r="AX6" s="36">
        <f t="shared" si="6"/>
        <v>400.87</v>
      </c>
      <c r="AY6" s="36">
        <f t="shared" si="6"/>
        <v>1159.4100000000001</v>
      </c>
      <c r="AZ6" s="36">
        <f t="shared" si="6"/>
        <v>1081.23</v>
      </c>
      <c r="BA6" s="36">
        <f t="shared" si="6"/>
        <v>406.37</v>
      </c>
      <c r="BB6" s="36">
        <f t="shared" si="6"/>
        <v>398.29</v>
      </c>
      <c r="BC6" s="36">
        <f t="shared" si="6"/>
        <v>388.67</v>
      </c>
      <c r="BD6" s="35" t="str">
        <f>IF(BD7="","",IF(BD7="-","【-】","【"&amp;SUBSTITUTE(TEXT(BD7,"#,##0.00"),"-","△")&amp;"】"))</f>
        <v>【262.87】</v>
      </c>
      <c r="BE6" s="36">
        <f>IF(BE7="",NA(),BE7)</f>
        <v>490.27</v>
      </c>
      <c r="BF6" s="36">
        <f t="shared" ref="BF6:BN6" si="7">IF(BF7="",NA(),BF7)</f>
        <v>519.4</v>
      </c>
      <c r="BG6" s="36">
        <f t="shared" si="7"/>
        <v>523.67999999999995</v>
      </c>
      <c r="BH6" s="36">
        <f t="shared" si="7"/>
        <v>527.23</v>
      </c>
      <c r="BI6" s="36">
        <f t="shared" si="7"/>
        <v>523.45000000000005</v>
      </c>
      <c r="BJ6" s="36">
        <f t="shared" si="7"/>
        <v>458</v>
      </c>
      <c r="BK6" s="36">
        <f t="shared" si="7"/>
        <v>443.13</v>
      </c>
      <c r="BL6" s="36">
        <f t="shared" si="7"/>
        <v>442.54</v>
      </c>
      <c r="BM6" s="36">
        <f t="shared" si="7"/>
        <v>431</v>
      </c>
      <c r="BN6" s="36">
        <f t="shared" si="7"/>
        <v>422.5</v>
      </c>
      <c r="BO6" s="35" t="str">
        <f>IF(BO7="","",IF(BO7="-","【-】","【"&amp;SUBSTITUTE(TEXT(BO7,"#,##0.00"),"-","△")&amp;"】"))</f>
        <v>【270.87】</v>
      </c>
      <c r="BP6" s="36">
        <f>IF(BP7="",NA(),BP7)</f>
        <v>102.37</v>
      </c>
      <c r="BQ6" s="36">
        <f t="shared" ref="BQ6:BY6" si="8">IF(BQ7="",NA(),BQ7)</f>
        <v>84.83</v>
      </c>
      <c r="BR6" s="36">
        <f t="shared" si="8"/>
        <v>104.37</v>
      </c>
      <c r="BS6" s="36">
        <f t="shared" si="8"/>
        <v>104.13</v>
      </c>
      <c r="BT6" s="36">
        <f t="shared" si="8"/>
        <v>99.35</v>
      </c>
      <c r="BU6" s="36">
        <f t="shared" si="8"/>
        <v>96.27</v>
      </c>
      <c r="BV6" s="36">
        <f t="shared" si="8"/>
        <v>95.4</v>
      </c>
      <c r="BW6" s="36">
        <f t="shared" si="8"/>
        <v>98.6</v>
      </c>
      <c r="BX6" s="36">
        <f t="shared" si="8"/>
        <v>100.82</v>
      </c>
      <c r="BY6" s="36">
        <f t="shared" si="8"/>
        <v>101.64</v>
      </c>
      <c r="BZ6" s="35" t="str">
        <f>IF(BZ7="","",IF(BZ7="-","【-】","【"&amp;SUBSTITUTE(TEXT(BZ7,"#,##0.00"),"-","△")&amp;"】"))</f>
        <v>【105.59】</v>
      </c>
      <c r="CA6" s="36">
        <f>IF(CA7="",NA(),CA7)</f>
        <v>212.24</v>
      </c>
      <c r="CB6" s="36">
        <f t="shared" ref="CB6:CJ6" si="9">IF(CB7="",NA(),CB7)</f>
        <v>262.83999999999997</v>
      </c>
      <c r="CC6" s="36">
        <f t="shared" si="9"/>
        <v>214.1</v>
      </c>
      <c r="CD6" s="36">
        <f t="shared" si="9"/>
        <v>214.81</v>
      </c>
      <c r="CE6" s="36">
        <f t="shared" si="9"/>
        <v>225.1</v>
      </c>
      <c r="CF6" s="36">
        <f t="shared" si="9"/>
        <v>186.94</v>
      </c>
      <c r="CG6" s="36">
        <f t="shared" si="9"/>
        <v>186.15</v>
      </c>
      <c r="CH6" s="36">
        <f t="shared" si="9"/>
        <v>181.67</v>
      </c>
      <c r="CI6" s="36">
        <f t="shared" si="9"/>
        <v>179.55</v>
      </c>
      <c r="CJ6" s="36">
        <f t="shared" si="9"/>
        <v>179.16</v>
      </c>
      <c r="CK6" s="35" t="str">
        <f>IF(CK7="","",IF(CK7="-","【-】","【"&amp;SUBSTITUTE(TEXT(CK7,"#,##0.00"),"-","△")&amp;"】"))</f>
        <v>【163.27】</v>
      </c>
      <c r="CL6" s="36">
        <f>IF(CL7="",NA(),CL7)</f>
        <v>70.040000000000006</v>
      </c>
      <c r="CM6" s="36">
        <f t="shared" ref="CM6:CU6" si="10">IF(CM7="",NA(),CM7)</f>
        <v>68.290000000000006</v>
      </c>
      <c r="CN6" s="36">
        <f t="shared" si="10"/>
        <v>69.25</v>
      </c>
      <c r="CO6" s="36">
        <f t="shared" si="10"/>
        <v>68.38</v>
      </c>
      <c r="CP6" s="36">
        <f t="shared" si="10"/>
        <v>68.89</v>
      </c>
      <c r="CQ6" s="36">
        <f t="shared" si="10"/>
        <v>54.51</v>
      </c>
      <c r="CR6" s="36">
        <f t="shared" si="10"/>
        <v>54.47</v>
      </c>
      <c r="CS6" s="36">
        <f t="shared" si="10"/>
        <v>53.61</v>
      </c>
      <c r="CT6" s="36">
        <f t="shared" si="10"/>
        <v>53.52</v>
      </c>
      <c r="CU6" s="36">
        <f t="shared" si="10"/>
        <v>54.24</v>
      </c>
      <c r="CV6" s="35" t="str">
        <f>IF(CV7="","",IF(CV7="-","【-】","【"&amp;SUBSTITUTE(TEXT(CV7,"#,##0.00"),"-","△")&amp;"】"))</f>
        <v>【59.94】</v>
      </c>
      <c r="CW6" s="36">
        <f>IF(CW7="",NA(),CW7)</f>
        <v>90.52</v>
      </c>
      <c r="CX6" s="36">
        <f t="shared" ref="CX6:DF6" si="11">IF(CX7="",NA(),CX7)</f>
        <v>91.74</v>
      </c>
      <c r="CY6" s="36">
        <f t="shared" si="11"/>
        <v>90.6</v>
      </c>
      <c r="CZ6" s="36">
        <f t="shared" si="11"/>
        <v>90.55</v>
      </c>
      <c r="DA6" s="36">
        <f t="shared" si="11"/>
        <v>89.85</v>
      </c>
      <c r="DB6" s="36">
        <f t="shared" si="11"/>
        <v>81.790000000000006</v>
      </c>
      <c r="DC6" s="36">
        <f t="shared" si="11"/>
        <v>81.459999999999994</v>
      </c>
      <c r="DD6" s="36">
        <f t="shared" si="11"/>
        <v>81.31</v>
      </c>
      <c r="DE6" s="36">
        <f t="shared" si="11"/>
        <v>81.459999999999994</v>
      </c>
      <c r="DF6" s="36">
        <f t="shared" si="11"/>
        <v>81.680000000000007</v>
      </c>
      <c r="DG6" s="35" t="str">
        <f>IF(DG7="","",IF(DG7="-","【-】","【"&amp;SUBSTITUTE(TEXT(DG7,"#,##0.00"),"-","△")&amp;"】"))</f>
        <v>【90.22】</v>
      </c>
      <c r="DH6" s="36">
        <f>IF(DH7="",NA(),DH7)</f>
        <v>47.08</v>
      </c>
      <c r="DI6" s="36">
        <f t="shared" ref="DI6:DQ6" si="12">IF(DI7="",NA(),DI7)</f>
        <v>42.76</v>
      </c>
      <c r="DJ6" s="36">
        <f t="shared" si="12"/>
        <v>44.24</v>
      </c>
      <c r="DK6" s="36">
        <f t="shared" si="12"/>
        <v>45.86</v>
      </c>
      <c r="DL6" s="36">
        <f t="shared" si="12"/>
        <v>47.42</v>
      </c>
      <c r="DM6" s="36">
        <f t="shared" si="12"/>
        <v>37.799999999999997</v>
      </c>
      <c r="DN6" s="36">
        <f t="shared" si="12"/>
        <v>38.520000000000003</v>
      </c>
      <c r="DO6" s="36">
        <f t="shared" si="12"/>
        <v>46.67</v>
      </c>
      <c r="DP6" s="36">
        <f t="shared" si="12"/>
        <v>47.7</v>
      </c>
      <c r="DQ6" s="36">
        <f t="shared" si="12"/>
        <v>48.14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8.2200000000000006</v>
      </c>
      <c r="DY6" s="36">
        <f t="shared" si="13"/>
        <v>9.43</v>
      </c>
      <c r="DZ6" s="36">
        <f t="shared" si="13"/>
        <v>10.029999999999999</v>
      </c>
      <c r="EA6" s="36">
        <f t="shared" si="13"/>
        <v>7.26</v>
      </c>
      <c r="EB6" s="36">
        <f t="shared" si="13"/>
        <v>11.13</v>
      </c>
      <c r="EC6" s="35" t="str">
        <f>IF(EC7="","",IF(EC7="-","【-】","【"&amp;SUBSTITUTE(TEXT(EC7,"#,##0.00"),"-","△")&amp;"】"))</f>
        <v>【15.00】</v>
      </c>
      <c r="ED6" s="36">
        <f>IF(ED7="",NA(),ED7)</f>
        <v>0.35</v>
      </c>
      <c r="EE6" s="36">
        <f t="shared" ref="EE6:EM6" si="14">IF(EE7="",NA(),EE7)</f>
        <v>3.66</v>
      </c>
      <c r="EF6" s="36">
        <f t="shared" si="14"/>
        <v>1.59</v>
      </c>
      <c r="EG6" s="36">
        <f t="shared" si="14"/>
        <v>1.49</v>
      </c>
      <c r="EH6" s="36">
        <f t="shared" si="14"/>
        <v>1.25</v>
      </c>
      <c r="EI6" s="36">
        <f t="shared" si="14"/>
        <v>0.6</v>
      </c>
      <c r="EJ6" s="36">
        <f t="shared" si="14"/>
        <v>0.71</v>
      </c>
      <c r="EK6" s="36">
        <f t="shared" si="14"/>
        <v>0.68</v>
      </c>
      <c r="EL6" s="36">
        <f t="shared" si="14"/>
        <v>1.65</v>
      </c>
      <c r="EM6" s="36">
        <f t="shared" si="14"/>
        <v>0.47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23841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41.18</v>
      </c>
      <c r="P7" s="39">
        <v>97.25</v>
      </c>
      <c r="Q7" s="39">
        <v>4492</v>
      </c>
      <c r="R7" s="39">
        <v>13428</v>
      </c>
      <c r="S7" s="39">
        <v>46.43</v>
      </c>
      <c r="T7" s="39">
        <v>289.20999999999998</v>
      </c>
      <c r="U7" s="39">
        <v>12964</v>
      </c>
      <c r="V7" s="39">
        <v>46.4</v>
      </c>
      <c r="W7" s="39">
        <v>279.39999999999998</v>
      </c>
      <c r="X7" s="39">
        <v>105.66</v>
      </c>
      <c r="Y7" s="39">
        <v>85.62</v>
      </c>
      <c r="Z7" s="39">
        <v>105.38</v>
      </c>
      <c r="AA7" s="39">
        <v>104.68</v>
      </c>
      <c r="AB7" s="39">
        <v>99.95</v>
      </c>
      <c r="AC7" s="39">
        <v>108.33</v>
      </c>
      <c r="AD7" s="39">
        <v>107.95</v>
      </c>
      <c r="AE7" s="39">
        <v>109.49</v>
      </c>
      <c r="AF7" s="39">
        <v>111.06</v>
      </c>
      <c r="AG7" s="39">
        <v>111.34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15.69</v>
      </c>
      <c r="AO7" s="39">
        <v>13.47</v>
      </c>
      <c r="AP7" s="39">
        <v>9.49</v>
      </c>
      <c r="AQ7" s="39">
        <v>9.35</v>
      </c>
      <c r="AR7" s="39">
        <v>10.130000000000001</v>
      </c>
      <c r="AS7" s="39">
        <v>0.79</v>
      </c>
      <c r="AT7" s="39">
        <v>332.46</v>
      </c>
      <c r="AU7" s="39">
        <v>317.45</v>
      </c>
      <c r="AV7" s="39">
        <v>294.89999999999998</v>
      </c>
      <c r="AW7" s="39">
        <v>360.37</v>
      </c>
      <c r="AX7" s="39">
        <v>400.87</v>
      </c>
      <c r="AY7" s="39">
        <v>1159.4100000000001</v>
      </c>
      <c r="AZ7" s="39">
        <v>1081.23</v>
      </c>
      <c r="BA7" s="39">
        <v>406.37</v>
      </c>
      <c r="BB7" s="39">
        <v>398.29</v>
      </c>
      <c r="BC7" s="39">
        <v>388.67</v>
      </c>
      <c r="BD7" s="39">
        <v>262.87</v>
      </c>
      <c r="BE7" s="39">
        <v>490.27</v>
      </c>
      <c r="BF7" s="39">
        <v>519.4</v>
      </c>
      <c r="BG7" s="39">
        <v>523.67999999999995</v>
      </c>
      <c r="BH7" s="39">
        <v>527.23</v>
      </c>
      <c r="BI7" s="39">
        <v>523.45000000000005</v>
      </c>
      <c r="BJ7" s="39">
        <v>458</v>
      </c>
      <c r="BK7" s="39">
        <v>443.13</v>
      </c>
      <c r="BL7" s="39">
        <v>442.54</v>
      </c>
      <c r="BM7" s="39">
        <v>431</v>
      </c>
      <c r="BN7" s="39">
        <v>422.5</v>
      </c>
      <c r="BO7" s="39">
        <v>270.87</v>
      </c>
      <c r="BP7" s="39">
        <v>102.37</v>
      </c>
      <c r="BQ7" s="39">
        <v>84.83</v>
      </c>
      <c r="BR7" s="39">
        <v>104.37</v>
      </c>
      <c r="BS7" s="39">
        <v>104.13</v>
      </c>
      <c r="BT7" s="39">
        <v>99.35</v>
      </c>
      <c r="BU7" s="39">
        <v>96.27</v>
      </c>
      <c r="BV7" s="39">
        <v>95.4</v>
      </c>
      <c r="BW7" s="39">
        <v>98.6</v>
      </c>
      <c r="BX7" s="39">
        <v>100.82</v>
      </c>
      <c r="BY7" s="39">
        <v>101.64</v>
      </c>
      <c r="BZ7" s="39">
        <v>105.59</v>
      </c>
      <c r="CA7" s="39">
        <v>212.24</v>
      </c>
      <c r="CB7" s="39">
        <v>262.83999999999997</v>
      </c>
      <c r="CC7" s="39">
        <v>214.1</v>
      </c>
      <c r="CD7" s="39">
        <v>214.81</v>
      </c>
      <c r="CE7" s="39">
        <v>225.1</v>
      </c>
      <c r="CF7" s="39">
        <v>186.94</v>
      </c>
      <c r="CG7" s="39">
        <v>186.15</v>
      </c>
      <c r="CH7" s="39">
        <v>181.67</v>
      </c>
      <c r="CI7" s="39">
        <v>179.55</v>
      </c>
      <c r="CJ7" s="39">
        <v>179.16</v>
      </c>
      <c r="CK7" s="39">
        <v>163.27000000000001</v>
      </c>
      <c r="CL7" s="39">
        <v>70.040000000000006</v>
      </c>
      <c r="CM7" s="39">
        <v>68.290000000000006</v>
      </c>
      <c r="CN7" s="39">
        <v>69.25</v>
      </c>
      <c r="CO7" s="39">
        <v>68.38</v>
      </c>
      <c r="CP7" s="39">
        <v>68.89</v>
      </c>
      <c r="CQ7" s="39">
        <v>54.51</v>
      </c>
      <c r="CR7" s="39">
        <v>54.47</v>
      </c>
      <c r="CS7" s="39">
        <v>53.61</v>
      </c>
      <c r="CT7" s="39">
        <v>53.52</v>
      </c>
      <c r="CU7" s="39">
        <v>54.24</v>
      </c>
      <c r="CV7" s="39">
        <v>59.94</v>
      </c>
      <c r="CW7" s="39">
        <v>90.52</v>
      </c>
      <c r="CX7" s="39">
        <v>91.74</v>
      </c>
      <c r="CY7" s="39">
        <v>90.6</v>
      </c>
      <c r="CZ7" s="39">
        <v>90.55</v>
      </c>
      <c r="DA7" s="39">
        <v>89.85</v>
      </c>
      <c r="DB7" s="39">
        <v>81.790000000000006</v>
      </c>
      <c r="DC7" s="39">
        <v>81.459999999999994</v>
      </c>
      <c r="DD7" s="39">
        <v>81.31</v>
      </c>
      <c r="DE7" s="39">
        <v>81.459999999999994</v>
      </c>
      <c r="DF7" s="39">
        <v>81.680000000000007</v>
      </c>
      <c r="DG7" s="39">
        <v>90.22</v>
      </c>
      <c r="DH7" s="39">
        <v>47.08</v>
      </c>
      <c r="DI7" s="39">
        <v>42.76</v>
      </c>
      <c r="DJ7" s="39">
        <v>44.24</v>
      </c>
      <c r="DK7" s="39">
        <v>45.86</v>
      </c>
      <c r="DL7" s="39">
        <v>47.42</v>
      </c>
      <c r="DM7" s="39">
        <v>37.799999999999997</v>
      </c>
      <c r="DN7" s="39">
        <v>38.520000000000003</v>
      </c>
      <c r="DO7" s="39">
        <v>46.67</v>
      </c>
      <c r="DP7" s="39">
        <v>47.7</v>
      </c>
      <c r="DQ7" s="39">
        <v>48.14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8.2200000000000006</v>
      </c>
      <c r="DY7" s="39">
        <v>9.43</v>
      </c>
      <c r="DZ7" s="39">
        <v>10.029999999999999</v>
      </c>
      <c r="EA7" s="39">
        <v>7.26</v>
      </c>
      <c r="EB7" s="39">
        <v>11.13</v>
      </c>
      <c r="EC7" s="39">
        <v>15</v>
      </c>
      <c r="ED7" s="39">
        <v>0.35</v>
      </c>
      <c r="EE7" s="39">
        <v>3.66</v>
      </c>
      <c r="EF7" s="39">
        <v>1.59</v>
      </c>
      <c r="EG7" s="39">
        <v>1.49</v>
      </c>
      <c r="EH7" s="39">
        <v>1.25</v>
      </c>
      <c r="EI7" s="39">
        <v>0.6</v>
      </c>
      <c r="EJ7" s="39">
        <v>0.71</v>
      </c>
      <c r="EK7" s="39">
        <v>0.68</v>
      </c>
      <c r="EL7" s="39">
        <v>1.65</v>
      </c>
      <c r="EM7" s="39">
        <v>0.47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2018-02-05T06:16:23Z</cp:lastPrinted>
  <dcterms:created xsi:type="dcterms:W3CDTF">2017-12-25T01:20:58Z</dcterms:created>
  <dcterms:modified xsi:type="dcterms:W3CDTF">2018-02-05T06:21:40Z</dcterms:modified>
  <cp:category/>
</cp:coreProperties>
</file>