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pYudJSz/e5c2CDrHKKFtXWSUYfgo41+GNqmBgbDvH/oyTDWIsldTB5COAD6XxVv1103FVKiV6vYkc4lkbuqzg==" workbookSaltValue="UYtydQyc1R0pvrdG5eSm9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<sst xmlns="http://schemas.openxmlformats.org/spreadsheetml/2006/main" count="232" uniqueCount="120">
  <si>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</si>
  <si>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</si>
  <si>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</si>
  <si>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</si>
  <si>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</si>
  <si>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</si>
  <si>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</si>
  <si>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</si>
  <si>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</si>
  <si>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</si>
  <si>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</si>
  <si>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</si>
  <si>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</si>
  <si>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</si>
  <si>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</si>
  <si>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</si>
  <si>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</si>
  <si>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</si>
  <si>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</si>
  <si>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</si>
  <si>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</si>
  <si>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</si>
  <si>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</si>
  <si>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</si>
  <si>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</si>
  <si>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</si>
  <si>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</si>
  <si>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</si>
  <si>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</si>
  <si>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</si>
  <si>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</si>
  <si>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</si>
  <si>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</si>
  <si>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</si>
  <si>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</si>
  <si>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</si>
  <si>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</si>
  <si>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</si>
  <si>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</si>
  <si>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</si>
  <si>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</si>
  <si>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</si>
  <si>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</si>
  <si>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</si>
  <si>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</si>
  <si>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</si>
  <si>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</si>
  <si>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</si>
  <si>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</si>
  <si>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</si>
  <si>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</si>
  <si>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</si>
  <si>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</si>
  <si>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</si>
  <si>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</si>
  <si>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</si>
  <si>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</si>
  <si>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</si>
  <si>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</si>
  <si>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</si>
  <si>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</si>
  <si>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</si>
  <si>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</si>
  <si>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</si>
  <si>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</si>
  <si>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</si>
  <si>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</si>
  <si>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</si>
  <si>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</si>
  <si>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</si>
  <si>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</si>
  <si>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</si>
  <si>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</si>
  <si>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</si>
  <si>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</si>
  <si>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</si>
  <si>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</si>
  <si>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</si>
  <si>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</si>
  <si>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</si>
  <si>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</si>
  <si>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</si>
  <si>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</si>
  <si>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</si>
  <si>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</si>
  <si>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</si>
  <si>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</si>
  <si>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</si>
  <si>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</si>
  <si>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</si>
  <si>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</si>
  <si>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</si>
  <si>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</si>
  <si>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</si>
  <si>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</si>
  <si>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</si>
  <si>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</si>
  <si>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</si>
  <si>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</si>
  <si>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</si>
  <si>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</si>
  <si>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</si>
  <si>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</si>
  <si>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</si>
  <si>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</si>
  <si>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</si>
  <si>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</si>
  <si>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</si>
  <si>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</si>
  <si>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</si>
  <si>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</si>
  <si>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</si>
  <si>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</si>
  <si>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</si>
  <si>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</si>
  <si>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</si>
  <si>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</si>
  <si>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地方公営企業会計制度の改正により、平成26年度はその前年度と比べて比率の変動が大きくなっているが、経営状況に大きな影響はない。
 過去5年間は類似団体よりも多く利益を上げて安定した経営となっているが、平成27年度からは人件費に係る支出が増加したため比率は減少傾向となっている。それでもなお、流動比率の増加や企業債残高の減少により類似団体と比べても経営状況は安定している。
　しかし、後年において、人口減少や節水意識による給水収益の減少が懸念されるため、費用削減策を打ち出す必要がある。
　また、有収率は過去5年以上平均値よりも高く、ほぼ収益として反映されており、漏水やメーター不感といった原因はないと考えられるが、一方で施設利用率については過去5年以上半分以下となっており、有効な施設利用とはなっていない。
　よって、人口や水需要予測などを活用して、有効な施設利用、規模を判断し、ダウンサイジングなど検討する必要がある。</t>
    <rPh sb="1" eb="3">
      <t>チホウ</t>
    </rPh>
    <rPh sb="3" eb="5">
      <t>コウエイ</t>
    </rPh>
    <rPh sb="5" eb="7">
      <t>キギョウ</t>
    </rPh>
    <rPh sb="7" eb="9">
      <t>カイケイ</t>
    </rPh>
    <rPh sb="9" eb="11">
      <t>セイド</t>
    </rPh>
    <rPh sb="12" eb="14">
      <t>カイセイ</t>
    </rPh>
    <rPh sb="18" eb="20">
      <t>ヘイセイ</t>
    </rPh>
    <rPh sb="22" eb="24">
      <t>ネンド</t>
    </rPh>
    <rPh sb="27" eb="28">
      <t>ゼン</t>
    </rPh>
    <rPh sb="28" eb="30">
      <t>ネンド</t>
    </rPh>
    <rPh sb="31" eb="32">
      <t>クラ</t>
    </rPh>
    <rPh sb="34" eb="36">
      <t>ヒリツ</t>
    </rPh>
    <rPh sb="37" eb="39">
      <t>ヘンドウ</t>
    </rPh>
    <rPh sb="40" eb="41">
      <t>オオ</t>
    </rPh>
    <rPh sb="50" eb="52">
      <t>ケイエイ</t>
    </rPh>
    <rPh sb="52" eb="54">
      <t>ジョウキョウ</t>
    </rPh>
    <rPh sb="55" eb="56">
      <t>オオ</t>
    </rPh>
    <rPh sb="58" eb="60">
      <t>エイキョウ</t>
    </rPh>
    <rPh sb="66" eb="68">
      <t>カコ</t>
    </rPh>
    <rPh sb="70" eb="71">
      <t>カン</t>
    </rPh>
    <phoneticPr fontId="4"/>
  </si>
  <si>
    <t>　平成27年度から法定耐用年数を経過した管路が出始め、その後老朽管路が一気に増える。今後は更新管路の見極めや、企業債の借入れも視野に入れた財源確保・更新費用の平準化などに取り組む必要がある。
　また、その際は管路の耐震化も計画的に実施し、水道水の安定供給に努めていく。</t>
    <rPh sb="55" eb="57">
      <t>キギョウ</t>
    </rPh>
    <rPh sb="57" eb="58">
      <t>サイ</t>
    </rPh>
    <rPh sb="59" eb="61">
      <t>カリイレ</t>
    </rPh>
    <rPh sb="63" eb="65">
      <t>シヤ</t>
    </rPh>
    <rPh sb="66" eb="67">
      <t>イ</t>
    </rPh>
    <phoneticPr fontId="4"/>
  </si>
  <si>
    <t>　現在は有収率や料金回収率も高く、企業債残高も数年で償還が終了する予定であることから、安定した経営状況にある。
　しかし、今後の人口減少や節水意識による給水収益の減少に対する費用削減策、また、水需要予測などを活用した有効な施設利用やダウンサイジングなどを検討する必要がある。
　また、老朽管路の耐震化及び更新管路の見極めや、企業債の借入れも視野に入れた財源確保・更新費用の平準化などに取り組む必要がある。</t>
    <rPh sb="162" eb="164">
      <t>キギョウ</t>
    </rPh>
    <rPh sb="164" eb="165">
      <t>サイ</t>
    </rPh>
    <rPh sb="166" eb="168">
      <t>カリイ</t>
    </rPh>
    <rPh sb="170" eb="172">
      <t>シヤ</t>
    </rPh>
    <rPh sb="173" eb="174">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</si>
</sst>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FF-411B-9403-5A06AA5B557D}"/>
            </c:ext>
          </c:extLst>
        </c:ser>
        <c:dLbls>
          <c:showLegendKey val="0"/>
          <c:showVal val="0"/>
          <c:showCatName val="0"/>
          <c:showSerName val="0"/>
          <c:showPercent val="0"/>
          <c:showBubbleSize val="0"/>
        </c:dLbls>
        <c:gapWidth val="150"/>
        <c:axId val="104175872"/>
        <c:axId val="1041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2CFF-411B-9403-5A06AA5B557D}"/>
            </c:ext>
          </c:extLst>
        </c:ser>
        <c:dLbls>
          <c:showLegendKey val="0"/>
          <c:showVal val="0"/>
          <c:showCatName val="0"/>
          <c:showSerName val="0"/>
          <c:showPercent val="0"/>
          <c:showBubbleSize val="0"/>
        </c:dLbls>
        <c:marker val="1"/>
        <c:smooth val="0"/>
        <c:axId val="104175872"/>
        <c:axId val="104190336"/>
      </c:lineChart>
      <c:dateAx>
        <c:axId val="104175872"/>
        <c:scaling>
          <c:orientation val="minMax"/>
        </c:scaling>
        <c:delete val="1"/>
        <c:axPos val="b"/>
        <c:numFmt formatCode="ge" sourceLinked="1"/>
        <c:majorTickMark val="none"/>
        <c:minorTickMark val="none"/>
        <c:tickLblPos val="none"/>
        <c:crossAx val="104190336"/>
        <c:crosses val="autoZero"/>
        <c:auto val="1"/>
        <c:lblOffset val="100"/>
        <c:baseTimeUnit val="years"/>
      </c:dateAx>
      <c:valAx>
        <c:axId val="1041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46.22</c:v>
                </c:pt>
                <c:pt idx="1">
                  <c:v>45.94</c:v>
                </c:pt>
                <c:pt idx="2">
                  <c:v>46.03</c:v>
                </c:pt>
                <c:pt idx="3">
                  <c:v>46.79</c:v>
                </c:pt>
                <c:pt idx="4">
                  <c:v>47.75</c:v>
                </c:pt>
              </c:numCache>
            </c:numRef>
          </c:val>
          <c:extLst xmlns:c16r2="http://schemas.microsoft.com/office/drawing/2015/06/chart">
            <c:ext xmlns:c16="http://schemas.microsoft.com/office/drawing/2014/chart" uri="{C3380CC4-5D6E-409C-BE32-E72D297353CC}">
              <c16:uniqueId val="{00000000-E841-486B-B0A8-171B0E745826}"/>
            </c:ext>
          </c:extLst>
        </c:ser>
        <c:dLbls>
          <c:showLegendKey val="0"/>
          <c:showVal val="0"/>
          <c:showCatName val="0"/>
          <c:showSerName val="0"/>
          <c:showPercent val="0"/>
          <c:showBubbleSize val="0"/>
        </c:dLbls>
        <c:gapWidth val="150"/>
        <c:axId val="108992384"/>
        <c:axId val="10899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E841-486B-B0A8-171B0E745826}"/>
            </c:ext>
          </c:extLst>
        </c:ser>
        <c:dLbls>
          <c:showLegendKey val="0"/>
          <c:showVal val="0"/>
          <c:showCatName val="0"/>
          <c:showSerName val="0"/>
          <c:showPercent val="0"/>
          <c:showBubbleSize val="0"/>
        </c:dLbls>
        <c:marker val="1"/>
        <c:smooth val="0"/>
        <c:axId val="108992384"/>
        <c:axId val="108994560"/>
      </c:lineChart>
      <c:dateAx>
        <c:axId val="108992384"/>
        <c:scaling>
          <c:orientation val="minMax"/>
        </c:scaling>
        <c:delete val="1"/>
        <c:axPos val="b"/>
        <c:numFmt formatCode="ge" sourceLinked="1"/>
        <c:majorTickMark val="none"/>
        <c:minorTickMark val="none"/>
        <c:tickLblPos val="none"/>
        <c:crossAx val="108994560"/>
        <c:crosses val="autoZero"/>
        <c:auto val="1"/>
        <c:lblOffset val="100"/>
        <c:baseTimeUnit val="years"/>
      </c:dateAx>
      <c:valAx>
        <c:axId val="1089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95.8</c:v>
                </c:pt>
                <c:pt idx="1">
                  <c:v>95.81</c:v>
                </c:pt>
                <c:pt idx="2">
                  <c:v>96.43</c:v>
                </c:pt>
                <c:pt idx="3">
                  <c:v>95.51</c:v>
                </c:pt>
                <c:pt idx="4">
                  <c:v>94.97</c:v>
                </c:pt>
              </c:numCache>
            </c:numRef>
          </c:val>
          <c:extLst xmlns:c16r2="http://schemas.microsoft.com/office/drawing/2015/06/chart">
            <c:ext xmlns:c16="http://schemas.microsoft.com/office/drawing/2014/chart" uri="{C3380CC4-5D6E-409C-BE32-E72D297353CC}">
              <c16:uniqueId val="{00000000-C10A-4711-8E84-596FC09D76E4}"/>
            </c:ext>
          </c:extLst>
        </c:ser>
        <c:dLbls>
          <c:showLegendKey val="0"/>
          <c:showVal val="0"/>
          <c:showCatName val="0"/>
          <c:showSerName val="0"/>
          <c:showPercent val="0"/>
          <c:showBubbleSize val="0"/>
        </c:dLbls>
        <c:gapWidth val="150"/>
        <c:axId val="109037824"/>
        <c:axId val="1090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C10A-4711-8E84-596FC09D76E4}"/>
            </c:ext>
          </c:extLst>
        </c:ser>
        <c:dLbls>
          <c:showLegendKey val="0"/>
          <c:showVal val="0"/>
          <c:showCatName val="0"/>
          <c:showSerName val="0"/>
          <c:showPercent val="0"/>
          <c:showBubbleSize val="0"/>
        </c:dLbls>
        <c:marker val="1"/>
        <c:smooth val="0"/>
        <c:axId val="109037824"/>
        <c:axId val="109044096"/>
      </c:lineChart>
      <c:dateAx>
        <c:axId val="109037824"/>
        <c:scaling>
          <c:orientation val="minMax"/>
        </c:scaling>
        <c:delete val="1"/>
        <c:axPos val="b"/>
        <c:numFmt formatCode="ge" sourceLinked="1"/>
        <c:majorTickMark val="none"/>
        <c:minorTickMark val="none"/>
        <c:tickLblPos val="none"/>
        <c:crossAx val="109044096"/>
        <c:crosses val="autoZero"/>
        <c:auto val="1"/>
        <c:lblOffset val="100"/>
        <c:baseTimeUnit val="years"/>
      </c:dateAx>
      <c:valAx>
        <c:axId val="1090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118.76</c:v>
                </c:pt>
                <c:pt idx="1">
                  <c:v>122.01</c:v>
                </c:pt>
                <c:pt idx="2">
                  <c:v>120.78</c:v>
                </c:pt>
                <c:pt idx="3">
                  <c:v>119.86</c:v>
                </c:pt>
                <c:pt idx="4">
                  <c:v>121.7</c:v>
                </c:pt>
              </c:numCache>
            </c:numRef>
          </c:val>
          <c:extLst xmlns:c16r2="http://schemas.microsoft.com/office/drawing/2015/06/chart">
            <c:ext xmlns:c16="http://schemas.microsoft.com/office/drawing/2014/chart" uri="{C3380CC4-5D6E-409C-BE32-E72D297353CC}">
              <c16:uniqueId val="{00000000-58FE-4329-9844-0BBF765C59C7}"/>
            </c:ext>
          </c:extLst>
        </c:ser>
        <c:dLbls>
          <c:showLegendKey val="0"/>
          <c:showVal val="0"/>
          <c:showCatName val="0"/>
          <c:showSerName val="0"/>
          <c:showPercent val="0"/>
          <c:showBubbleSize val="0"/>
        </c:dLbls>
        <c:gapWidth val="150"/>
        <c:axId val="106785408"/>
        <c:axId val="10678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58FE-4329-9844-0BBF765C59C7}"/>
            </c:ext>
          </c:extLst>
        </c:ser>
        <c:dLbls>
          <c:showLegendKey val="0"/>
          <c:showVal val="0"/>
          <c:showCatName val="0"/>
          <c:showSerName val="0"/>
          <c:showPercent val="0"/>
          <c:showBubbleSize val="0"/>
        </c:dLbls>
        <c:marker val="1"/>
        <c:smooth val="0"/>
        <c:axId val="106785408"/>
        <c:axId val="106787584"/>
      </c:lineChart>
      <c:dateAx>
        <c:axId val="106785408"/>
        <c:scaling>
          <c:orientation val="minMax"/>
        </c:scaling>
        <c:delete val="1"/>
        <c:axPos val="b"/>
        <c:numFmt formatCode="ge" sourceLinked="1"/>
        <c:majorTickMark val="none"/>
        <c:minorTickMark val="none"/>
        <c:tickLblPos val="none"/>
        <c:crossAx val="106787584"/>
        <c:crosses val="autoZero"/>
        <c:auto val="1"/>
        <c:lblOffset val="100"/>
        <c:baseTimeUnit val="years"/>
      </c:dateAx>
      <c:valAx>
        <c:axId val="106787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30.03</c:v>
                </c:pt>
                <c:pt idx="1">
                  <c:v>47.75</c:v>
                </c:pt>
                <c:pt idx="2">
                  <c:v>50.77</c:v>
                </c:pt>
                <c:pt idx="3">
                  <c:v>53.79</c:v>
                </c:pt>
                <c:pt idx="4">
                  <c:v>56.67</c:v>
                </c:pt>
              </c:numCache>
            </c:numRef>
          </c:val>
          <c:extLst xmlns:c16r2="http://schemas.microsoft.com/office/drawing/2015/06/chart">
            <c:ext xmlns:c16="http://schemas.microsoft.com/office/drawing/2014/chart" uri="{C3380CC4-5D6E-409C-BE32-E72D297353CC}">
              <c16:uniqueId val="{00000000-289F-4909-A6CC-CE6341962714}"/>
            </c:ext>
          </c:extLst>
        </c:ser>
        <c:dLbls>
          <c:showLegendKey val="0"/>
          <c:showVal val="0"/>
          <c:showCatName val="0"/>
          <c:showSerName val="0"/>
          <c:showPercent val="0"/>
          <c:showBubbleSize val="0"/>
        </c:dLbls>
        <c:gapWidth val="150"/>
        <c:axId val="106822656"/>
        <c:axId val="10860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289F-4909-A6CC-CE6341962714}"/>
            </c:ext>
          </c:extLst>
        </c:ser>
        <c:dLbls>
          <c:showLegendKey val="0"/>
          <c:showVal val="0"/>
          <c:showCatName val="0"/>
          <c:showSerName val="0"/>
          <c:showPercent val="0"/>
          <c:showBubbleSize val="0"/>
        </c:dLbls>
        <c:marker val="1"/>
        <c:smooth val="0"/>
        <c:axId val="106822656"/>
        <c:axId val="108602496"/>
      </c:lineChart>
      <c:dateAx>
        <c:axId val="106822656"/>
        <c:scaling>
          <c:orientation val="minMax"/>
        </c:scaling>
        <c:delete val="1"/>
        <c:axPos val="b"/>
        <c:numFmt formatCode="ge" sourceLinked="1"/>
        <c:majorTickMark val="none"/>
        <c:minorTickMark val="none"/>
        <c:tickLblPos val="none"/>
        <c:crossAx val="108602496"/>
        <c:crosses val="autoZero"/>
        <c:auto val="1"/>
        <c:lblOffset val="100"/>
        <c:baseTimeUnit val="years"/>
      </c:dateAx>
      <c:valAx>
        <c:axId val="1086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1.42</c:v>
                </c:pt>
                <c:pt idx="3" formatCode="#,##0.00;&quot;△&quot;#,##0.00;&quot;-&quot;">
                  <c:v>1.42</c:v>
                </c:pt>
                <c:pt idx="4" formatCode="#,##0.00;&quot;△&quot;#,##0.00;&quot;-&quot;">
                  <c:v>1.41</c:v>
                </c:pt>
              </c:numCache>
            </c:numRef>
          </c:val>
          <c:extLst xmlns:c16r2="http://schemas.microsoft.com/office/drawing/2015/06/chart">
            <c:ext xmlns:c16="http://schemas.microsoft.com/office/drawing/2014/chart" uri="{C3380CC4-5D6E-409C-BE32-E72D297353CC}">
              <c16:uniqueId val="{00000000-9347-46FC-A2AB-E45C1F705D8D}"/>
            </c:ext>
          </c:extLst>
        </c:ser>
        <c:dLbls>
          <c:showLegendKey val="0"/>
          <c:showVal val="0"/>
          <c:showCatName val="0"/>
          <c:showSerName val="0"/>
          <c:showPercent val="0"/>
          <c:showBubbleSize val="0"/>
        </c:dLbls>
        <c:gapWidth val="150"/>
        <c:axId val="108617088"/>
        <c:axId val="10864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9347-46FC-A2AB-E45C1F705D8D}"/>
            </c:ext>
          </c:extLst>
        </c:ser>
        <c:dLbls>
          <c:showLegendKey val="0"/>
          <c:showVal val="0"/>
          <c:showCatName val="0"/>
          <c:showSerName val="0"/>
          <c:showPercent val="0"/>
          <c:showBubbleSize val="0"/>
        </c:dLbls>
        <c:marker val="1"/>
        <c:smooth val="0"/>
        <c:axId val="108617088"/>
        <c:axId val="108643840"/>
      </c:lineChart>
      <c:dateAx>
        <c:axId val="108617088"/>
        <c:scaling>
          <c:orientation val="minMax"/>
        </c:scaling>
        <c:delete val="1"/>
        <c:axPos val="b"/>
        <c:numFmt formatCode="ge" sourceLinked="1"/>
        <c:majorTickMark val="none"/>
        <c:minorTickMark val="none"/>
        <c:tickLblPos val="none"/>
        <c:crossAx val="108643840"/>
        <c:crosses val="autoZero"/>
        <c:auto val="1"/>
        <c:lblOffset val="100"/>
        <c:baseTimeUnit val="years"/>
      </c:dateAx>
      <c:valAx>
        <c:axId val="1086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84-4308-B177-B142D7A3214C}"/>
            </c:ext>
          </c:extLst>
        </c:ser>
        <c:dLbls>
          <c:showLegendKey val="0"/>
          <c:showVal val="0"/>
          <c:showCatName val="0"/>
          <c:showSerName val="0"/>
          <c:showPercent val="0"/>
          <c:showBubbleSize val="0"/>
        </c:dLbls>
        <c:gapWidth val="150"/>
        <c:axId val="108675840"/>
        <c:axId val="1086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2584-4308-B177-B142D7A3214C}"/>
            </c:ext>
          </c:extLst>
        </c:ser>
        <c:dLbls>
          <c:showLegendKey val="0"/>
          <c:showVal val="0"/>
          <c:showCatName val="0"/>
          <c:showSerName val="0"/>
          <c:showPercent val="0"/>
          <c:showBubbleSize val="0"/>
        </c:dLbls>
        <c:marker val="1"/>
        <c:smooth val="0"/>
        <c:axId val="108675840"/>
        <c:axId val="108677760"/>
      </c:lineChart>
      <c:dateAx>
        <c:axId val="108675840"/>
        <c:scaling>
          <c:orientation val="minMax"/>
        </c:scaling>
        <c:delete val="1"/>
        <c:axPos val="b"/>
        <c:numFmt formatCode="ge" sourceLinked="1"/>
        <c:majorTickMark val="none"/>
        <c:minorTickMark val="none"/>
        <c:tickLblPos val="none"/>
        <c:crossAx val="108677760"/>
        <c:crosses val="autoZero"/>
        <c:auto val="1"/>
        <c:lblOffset val="100"/>
        <c:baseTimeUnit val="years"/>
      </c:dateAx>
      <c:valAx>
        <c:axId val="10867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6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1559.24</c:v>
                </c:pt>
                <c:pt idx="1">
                  <c:v>277.77999999999997</c:v>
                </c:pt>
                <c:pt idx="2">
                  <c:v>360.49</c:v>
                </c:pt>
                <c:pt idx="3">
                  <c:v>542.65</c:v>
                </c:pt>
                <c:pt idx="4">
                  <c:v>869.9</c:v>
                </c:pt>
              </c:numCache>
            </c:numRef>
          </c:val>
          <c:extLst xmlns:c16r2="http://schemas.microsoft.com/office/drawing/2015/06/chart">
            <c:ext xmlns:c16="http://schemas.microsoft.com/office/drawing/2014/chart" uri="{C3380CC4-5D6E-409C-BE32-E72D297353CC}">
              <c16:uniqueId val="{00000000-AF8B-4EFE-9836-A4C65A9F6306}"/>
            </c:ext>
          </c:extLst>
        </c:ser>
        <c:dLbls>
          <c:showLegendKey val="0"/>
          <c:showVal val="0"/>
          <c:showCatName val="0"/>
          <c:showSerName val="0"/>
          <c:showPercent val="0"/>
          <c:showBubbleSize val="0"/>
        </c:dLbls>
        <c:gapWidth val="150"/>
        <c:axId val="108708608"/>
        <c:axId val="10871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AF8B-4EFE-9836-A4C65A9F6306}"/>
            </c:ext>
          </c:extLst>
        </c:ser>
        <c:dLbls>
          <c:showLegendKey val="0"/>
          <c:showVal val="0"/>
          <c:showCatName val="0"/>
          <c:showSerName val="0"/>
          <c:showPercent val="0"/>
          <c:showBubbleSize val="0"/>
        </c:dLbls>
        <c:marker val="1"/>
        <c:smooth val="0"/>
        <c:axId val="108708608"/>
        <c:axId val="108710528"/>
      </c:lineChart>
      <c:dateAx>
        <c:axId val="108708608"/>
        <c:scaling>
          <c:orientation val="minMax"/>
        </c:scaling>
        <c:delete val="1"/>
        <c:axPos val="b"/>
        <c:numFmt formatCode="ge" sourceLinked="1"/>
        <c:majorTickMark val="none"/>
        <c:minorTickMark val="none"/>
        <c:tickLblPos val="none"/>
        <c:crossAx val="108710528"/>
        <c:crosses val="autoZero"/>
        <c:auto val="1"/>
        <c:lblOffset val="100"/>
        <c:baseTimeUnit val="years"/>
      </c:dateAx>
      <c:valAx>
        <c:axId val="10871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7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104.53</c:v>
                </c:pt>
                <c:pt idx="1">
                  <c:v>72.66</c:v>
                </c:pt>
                <c:pt idx="2">
                  <c:v>46.21</c:v>
                </c:pt>
                <c:pt idx="3">
                  <c:v>25.85</c:v>
                </c:pt>
                <c:pt idx="4">
                  <c:v>10.53</c:v>
                </c:pt>
              </c:numCache>
            </c:numRef>
          </c:val>
          <c:extLst xmlns:c16r2="http://schemas.microsoft.com/office/drawing/2015/06/chart">
            <c:ext xmlns:c16="http://schemas.microsoft.com/office/drawing/2014/chart" uri="{C3380CC4-5D6E-409C-BE32-E72D297353CC}">
              <c16:uniqueId val="{00000000-DAD5-493A-9FE7-31B2E2638EAE}"/>
            </c:ext>
          </c:extLst>
        </c:ser>
        <c:dLbls>
          <c:showLegendKey val="0"/>
          <c:showVal val="0"/>
          <c:showCatName val="0"/>
          <c:showSerName val="0"/>
          <c:showPercent val="0"/>
          <c:showBubbleSize val="0"/>
        </c:dLbls>
        <c:gapWidth val="150"/>
        <c:axId val="108749952"/>
        <c:axId val="10875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DAD5-493A-9FE7-31B2E2638EAE}"/>
            </c:ext>
          </c:extLst>
        </c:ser>
        <c:dLbls>
          <c:showLegendKey val="0"/>
          <c:showVal val="0"/>
          <c:showCatName val="0"/>
          <c:showSerName val="0"/>
          <c:showPercent val="0"/>
          <c:showBubbleSize val="0"/>
        </c:dLbls>
        <c:marker val="1"/>
        <c:smooth val="0"/>
        <c:axId val="108749952"/>
        <c:axId val="108751872"/>
      </c:lineChart>
      <c:dateAx>
        <c:axId val="108749952"/>
        <c:scaling>
          <c:orientation val="minMax"/>
        </c:scaling>
        <c:delete val="1"/>
        <c:axPos val="b"/>
        <c:numFmt formatCode="ge" sourceLinked="1"/>
        <c:majorTickMark val="none"/>
        <c:minorTickMark val="none"/>
        <c:tickLblPos val="none"/>
        <c:crossAx val="108751872"/>
        <c:crosses val="autoZero"/>
        <c:auto val="1"/>
        <c:lblOffset val="100"/>
        <c:baseTimeUnit val="years"/>
      </c:dateAx>
      <c:valAx>
        <c:axId val="108751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7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115.71</c:v>
                </c:pt>
                <c:pt idx="1">
                  <c:v>120.78</c:v>
                </c:pt>
                <c:pt idx="2">
                  <c:v>119.73</c:v>
                </c:pt>
                <c:pt idx="3">
                  <c:v>118.69</c:v>
                </c:pt>
                <c:pt idx="4">
                  <c:v>121</c:v>
                </c:pt>
              </c:numCache>
            </c:numRef>
          </c:val>
          <c:extLst xmlns:c16r2="http://schemas.microsoft.com/office/drawing/2015/06/chart">
            <c:ext xmlns:c16="http://schemas.microsoft.com/office/drawing/2014/chart" uri="{C3380CC4-5D6E-409C-BE32-E72D297353CC}">
              <c16:uniqueId val="{00000000-FBD1-405B-B912-A9D051857B94}"/>
            </c:ext>
          </c:extLst>
        </c:ser>
        <c:dLbls>
          <c:showLegendKey val="0"/>
          <c:showVal val="0"/>
          <c:showCatName val="0"/>
          <c:showSerName val="0"/>
          <c:showPercent val="0"/>
          <c:showBubbleSize val="0"/>
        </c:dLbls>
        <c:gapWidth val="150"/>
        <c:axId val="108787200"/>
        <c:axId val="10878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FBD1-405B-B912-A9D051857B94}"/>
            </c:ext>
          </c:extLst>
        </c:ser>
        <c:dLbls>
          <c:showLegendKey val="0"/>
          <c:showVal val="0"/>
          <c:showCatName val="0"/>
          <c:showSerName val="0"/>
          <c:showPercent val="0"/>
          <c:showBubbleSize val="0"/>
        </c:dLbls>
        <c:marker val="1"/>
        <c:smooth val="0"/>
        <c:axId val="108787200"/>
        <c:axId val="108789120"/>
      </c:lineChart>
      <c:dateAx>
        <c:axId val="108787200"/>
        <c:scaling>
          <c:orientation val="minMax"/>
        </c:scaling>
        <c:delete val="1"/>
        <c:axPos val="b"/>
        <c:numFmt formatCode="ge" sourceLinked="1"/>
        <c:majorTickMark val="none"/>
        <c:minorTickMark val="none"/>
        <c:tickLblPos val="none"/>
        <c:crossAx val="108789120"/>
        <c:crosses val="autoZero"/>
        <c:auto val="1"/>
        <c:lblOffset val="100"/>
        <c:baseTimeUnit val="years"/>
      </c:dateAx>
      <c:valAx>
        <c:axId val="1087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203.77</c:v>
                </c:pt>
                <c:pt idx="1">
                  <c:v>195.27</c:v>
                </c:pt>
                <c:pt idx="2">
                  <c:v>196.86</c:v>
                </c:pt>
                <c:pt idx="3">
                  <c:v>198.68</c:v>
                </c:pt>
                <c:pt idx="4">
                  <c:v>194.52</c:v>
                </c:pt>
              </c:numCache>
            </c:numRef>
          </c:val>
          <c:extLst xmlns:c16r2="http://schemas.microsoft.com/office/drawing/2015/06/chart">
            <c:ext xmlns:c16="http://schemas.microsoft.com/office/drawing/2014/chart" uri="{C3380CC4-5D6E-409C-BE32-E72D297353CC}">
              <c16:uniqueId val="{00000000-0FFC-4F3D-AD46-D686F6E0DC5D}"/>
            </c:ext>
          </c:extLst>
        </c:ser>
        <c:dLbls>
          <c:showLegendKey val="0"/>
          <c:showVal val="0"/>
          <c:showCatName val="0"/>
          <c:showSerName val="0"/>
          <c:showPercent val="0"/>
          <c:showBubbleSize val="0"/>
        </c:dLbls>
        <c:gapWidth val="150"/>
        <c:axId val="108893696"/>
        <c:axId val="10889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0FFC-4F3D-AD46-D686F6E0DC5D}"/>
            </c:ext>
          </c:extLst>
        </c:ser>
        <c:dLbls>
          <c:showLegendKey val="0"/>
          <c:showVal val="0"/>
          <c:showCatName val="0"/>
          <c:showSerName val="0"/>
          <c:showPercent val="0"/>
          <c:showBubbleSize val="0"/>
        </c:dLbls>
        <c:marker val="1"/>
        <c:smooth val="0"/>
        <c:axId val="108893696"/>
        <c:axId val="108895616"/>
      </c:lineChart>
      <c:dateAx>
        <c:axId val="108893696"/>
        <c:scaling>
          <c:orientation val="minMax"/>
        </c:scaling>
        <c:delete val="1"/>
        <c:axPos val="b"/>
        <c:numFmt formatCode="ge" sourceLinked="1"/>
        <c:majorTickMark val="none"/>
        <c:minorTickMark val="none"/>
        <c:tickLblPos val="none"/>
        <c:crossAx val="108895616"/>
        <c:crosses val="autoZero"/>
        <c:auto val="1"/>
        <c:lblOffset val="100"/>
        <c:baseTimeUnit val="years"/>
      </c:dateAx>
      <c:valAx>
        <c:axId val="1088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7" zoomScale="80" zoomScaleNormal="8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平川市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31708</v>
      </c>
      <c r="AM8" s="70"/>
      <c r="AN8" s="70"/>
      <c r="AO8" s="70"/>
      <c r="AP8" s="70"/>
      <c r="AQ8" s="70"/>
      <c r="AR8" s="70"/>
      <c r="AS8" s="70"/>
      <c r="AT8" s="66">
        <f>データ!$S$6</f>
        <v>346.01</v>
      </c>
      <c r="AU8" s="67"/>
      <c r="AV8" s="67"/>
      <c r="AW8" s="67"/>
      <c r="AX8" s="67"/>
      <c r="AY8" s="67"/>
      <c r="AZ8" s="67"/>
      <c r="BA8" s="67"/>
      <c r="BB8" s="69">
        <f>データ!$T$6</f>
        <v>91.64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97.02</v>
      </c>
      <c r="J10" s="67"/>
      <c r="K10" s="67"/>
      <c r="L10" s="67"/>
      <c r="M10" s="67"/>
      <c r="N10" s="67"/>
      <c r="O10" s="68"/>
      <c r="P10" s="69">
        <f>データ!$P$6</f>
        <v>87.63</v>
      </c>
      <c r="Q10" s="69"/>
      <c r="R10" s="69"/>
      <c r="S10" s="69"/>
      <c r="T10" s="69"/>
      <c r="U10" s="69"/>
      <c r="V10" s="69"/>
      <c r="W10" s="70">
        <f>データ!$Q$6</f>
        <v>4426</v>
      </c>
      <c r="X10" s="70"/>
      <c r="Y10" s="70"/>
      <c r="Z10" s="70"/>
      <c r="AA10" s="70"/>
      <c r="AB10" s="70"/>
      <c r="AC10" s="70"/>
      <c r="AD10" s="2"/>
      <c r="AE10" s="2"/>
      <c r="AF10" s="2"/>
      <c r="AG10" s="2"/>
      <c r="AH10" s="4"/>
      <c r="AI10" s="4"/>
      <c r="AJ10" s="4"/>
      <c r="AK10" s="4"/>
      <c r="AL10" s="70">
        <f>データ!$U$6</f>
        <v>27622</v>
      </c>
      <c r="AM10" s="70"/>
      <c r="AN10" s="70"/>
      <c r="AO10" s="70"/>
      <c r="AP10" s="70"/>
      <c r="AQ10" s="70"/>
      <c r="AR10" s="70"/>
      <c r="AS10" s="70"/>
      <c r="AT10" s="66">
        <f>データ!$V$6</f>
        <v>0.43</v>
      </c>
      <c r="AU10" s="67"/>
      <c r="AV10" s="67"/>
      <c r="AW10" s="67"/>
      <c r="AX10" s="67"/>
      <c r="AY10" s="67"/>
      <c r="AZ10" s="67"/>
      <c r="BA10" s="67"/>
      <c r="BB10" s="69">
        <f>データ!$W$6</f>
        <v>64237.21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9abUXMkEJ9agbmRtuwoWycKhZsj9zITnWHtAJXBhuwPiLngF78Q5/c0lTwT0nQi+7bRlF+WurnOrybQ1fM86g==" saltValue="JJE4clV6kkPqwJLJ1iSLO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22101</v>
      </c>
      <c r="D6" s="33">
        <f t="shared" si="3"/>
        <v>46</v>
      </c>
      <c r="E6" s="33">
        <f t="shared" si="3"/>
        <v>1</v>
      </c>
      <c r="F6" s="33">
        <f t="shared" si="3"/>
        <v>0</v>
      </c>
      <c r="G6" s="33">
        <f t="shared" si="3"/>
        <v>1</v>
      </c>
      <c r="H6" s="33" t="str">
        <f t="shared" si="3"/>
        <v>青森県　平川市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97.02</v>
      </c>
      <c r="P6" s="34">
        <f t="shared" si="3"/>
        <v>87.63</v>
      </c>
      <c r="Q6" s="34">
        <f t="shared" si="3"/>
        <v>4426</v>
      </c>
      <c r="R6" s="34">
        <f t="shared" si="3"/>
        <v>31708</v>
      </c>
      <c r="S6" s="34">
        <f t="shared" si="3"/>
        <v>346.01</v>
      </c>
      <c r="T6" s="34">
        <f t="shared" si="3"/>
        <v>91.64</v>
      </c>
      <c r="U6" s="34">
        <f t="shared" si="3"/>
        <v>27622</v>
      </c>
      <c r="V6" s="34">
        <f t="shared" si="3"/>
        <v>0.43</v>
      </c>
      <c r="W6" s="34">
        <f t="shared" si="3"/>
        <v>64237.21</v>
      </c>
      <c r="X6" s="35">
        <f>IF(X7="",NA(),X7)</f>
        <v>118.76</v>
      </c>
      <c r="Y6" s="35">
        <f t="shared" ref="Y6:AG6" si="4">IF(Y7="",NA(),Y7)</f>
        <v>122.01</v>
      </c>
      <c r="Z6" s="35">
        <f t="shared" si="4"/>
        <v>120.78</v>
      </c>
      <c r="AA6" s="35">
        <f t="shared" si="4"/>
        <v>119.86</v>
      </c>
      <c r="AB6" s="35">
        <f t="shared" si="4"/>
        <v>121.7</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1559.24</v>
      </c>
      <c r="AU6" s="35">
        <f t="shared" ref="AU6:BC6" si="6">IF(AU7="",NA(),AU7)</f>
        <v>277.77999999999997</v>
      </c>
      <c r="AV6" s="35">
        <f t="shared" si="6"/>
        <v>360.49</v>
      </c>
      <c r="AW6" s="35">
        <f t="shared" si="6"/>
        <v>542.65</v>
      </c>
      <c r="AX6" s="35">
        <f t="shared" si="6"/>
        <v>869.9</v>
      </c>
      <c r="AY6" s="35">
        <f t="shared" si="6"/>
        <v>963.24</v>
      </c>
      <c r="AZ6" s="35">
        <f t="shared" si="6"/>
        <v>381.53</v>
      </c>
      <c r="BA6" s="35">
        <f t="shared" si="6"/>
        <v>391.54</v>
      </c>
      <c r="BB6" s="35">
        <f t="shared" si="6"/>
        <v>384.34</v>
      </c>
      <c r="BC6" s="35">
        <f t="shared" si="6"/>
        <v>359.47</v>
      </c>
      <c r="BD6" s="34" t="str">
        <f>IF(BD7="","",IF(BD7="-","【-】","【"&amp;SUBSTITUTE(TEXT(BD7,"#,##0.00"),"-","△")&amp;"】"))</f>
        <v>【264.34】</v>
      </c>
      <c r="BE6" s="35">
        <f>IF(BE7="",NA(),BE7)</f>
        <v>104.53</v>
      </c>
      <c r="BF6" s="35">
        <f t="shared" ref="BF6:BN6" si="7">IF(BF7="",NA(),BF7)</f>
        <v>72.66</v>
      </c>
      <c r="BG6" s="35">
        <f t="shared" si="7"/>
        <v>46.21</v>
      </c>
      <c r="BH6" s="35">
        <f t="shared" si="7"/>
        <v>25.85</v>
      </c>
      <c r="BI6" s="35">
        <f t="shared" si="7"/>
        <v>10.53</v>
      </c>
      <c r="BJ6" s="35">
        <f t="shared" si="7"/>
        <v>400.38</v>
      </c>
      <c r="BK6" s="35">
        <f t="shared" si="7"/>
        <v>393.27</v>
      </c>
      <c r="BL6" s="35">
        <f t="shared" si="7"/>
        <v>386.97</v>
      </c>
      <c r="BM6" s="35">
        <f t="shared" si="7"/>
        <v>380.58</v>
      </c>
      <c r="BN6" s="35">
        <f t="shared" si="7"/>
        <v>401.79</v>
      </c>
      <c r="BO6" s="34" t="str">
        <f>IF(BO7="","",IF(BO7="-","【-】","【"&amp;SUBSTITUTE(TEXT(BO7,"#,##0.00"),"-","△")&amp;"】"))</f>
        <v>【274.27】</v>
      </c>
      <c r="BP6" s="35">
        <f>IF(BP7="",NA(),BP7)</f>
        <v>115.71</v>
      </c>
      <c r="BQ6" s="35">
        <f t="shared" ref="BQ6:BY6" si="8">IF(BQ7="",NA(),BQ7)</f>
        <v>120.78</v>
      </c>
      <c r="BR6" s="35">
        <f t="shared" si="8"/>
        <v>119.73</v>
      </c>
      <c r="BS6" s="35">
        <f t="shared" si="8"/>
        <v>118.69</v>
      </c>
      <c r="BT6" s="35">
        <f t="shared" si="8"/>
        <v>121</v>
      </c>
      <c r="BU6" s="35">
        <f t="shared" si="8"/>
        <v>96.56</v>
      </c>
      <c r="BV6" s="35">
        <f t="shared" si="8"/>
        <v>100.47</v>
      </c>
      <c r="BW6" s="35">
        <f t="shared" si="8"/>
        <v>101.72</v>
      </c>
      <c r="BX6" s="35">
        <f t="shared" si="8"/>
        <v>102.38</v>
      </c>
      <c r="BY6" s="35">
        <f t="shared" si="8"/>
        <v>100.12</v>
      </c>
      <c r="BZ6" s="34" t="str">
        <f>IF(BZ7="","",IF(BZ7="-","【-】","【"&amp;SUBSTITUTE(TEXT(BZ7,"#,##0.00"),"-","△")&amp;"】"))</f>
        <v>【104.36】</v>
      </c>
      <c r="CA6" s="35">
        <f>IF(CA7="",NA(),CA7)</f>
        <v>203.77</v>
      </c>
      <c r="CB6" s="35">
        <f t="shared" ref="CB6:CJ6" si="9">IF(CB7="",NA(),CB7)</f>
        <v>195.27</v>
      </c>
      <c r="CC6" s="35">
        <f t="shared" si="9"/>
        <v>196.86</v>
      </c>
      <c r="CD6" s="35">
        <f t="shared" si="9"/>
        <v>198.68</v>
      </c>
      <c r="CE6" s="35">
        <f t="shared" si="9"/>
        <v>194.52</v>
      </c>
      <c r="CF6" s="35">
        <f t="shared" si="9"/>
        <v>177.14</v>
      </c>
      <c r="CG6" s="35">
        <f t="shared" si="9"/>
        <v>169.82</v>
      </c>
      <c r="CH6" s="35">
        <f t="shared" si="9"/>
        <v>168.2</v>
      </c>
      <c r="CI6" s="35">
        <f t="shared" si="9"/>
        <v>168.67</v>
      </c>
      <c r="CJ6" s="35">
        <f t="shared" si="9"/>
        <v>174.97</v>
      </c>
      <c r="CK6" s="34" t="str">
        <f>IF(CK7="","",IF(CK7="-","【-】","【"&amp;SUBSTITUTE(TEXT(CK7,"#,##0.00"),"-","△")&amp;"】"))</f>
        <v>【165.71】</v>
      </c>
      <c r="CL6" s="35">
        <f>IF(CL7="",NA(),CL7)</f>
        <v>46.22</v>
      </c>
      <c r="CM6" s="35">
        <f t="shared" ref="CM6:CU6" si="10">IF(CM7="",NA(),CM7)</f>
        <v>45.94</v>
      </c>
      <c r="CN6" s="35">
        <f t="shared" si="10"/>
        <v>46.03</v>
      </c>
      <c r="CO6" s="35">
        <f t="shared" si="10"/>
        <v>46.79</v>
      </c>
      <c r="CP6" s="35">
        <f t="shared" si="10"/>
        <v>47.75</v>
      </c>
      <c r="CQ6" s="35">
        <f t="shared" si="10"/>
        <v>55.64</v>
      </c>
      <c r="CR6" s="35">
        <f t="shared" si="10"/>
        <v>55.13</v>
      </c>
      <c r="CS6" s="35">
        <f t="shared" si="10"/>
        <v>54.77</v>
      </c>
      <c r="CT6" s="35">
        <f t="shared" si="10"/>
        <v>54.92</v>
      </c>
      <c r="CU6" s="35">
        <f t="shared" si="10"/>
        <v>55.63</v>
      </c>
      <c r="CV6" s="34" t="str">
        <f>IF(CV7="","",IF(CV7="-","【-】","【"&amp;SUBSTITUTE(TEXT(CV7,"#,##0.00"),"-","△")&amp;"】"))</f>
        <v>【60.41】</v>
      </c>
      <c r="CW6" s="35">
        <f>IF(CW7="",NA(),CW7)</f>
        <v>95.8</v>
      </c>
      <c r="CX6" s="35">
        <f t="shared" ref="CX6:DF6" si="11">IF(CX7="",NA(),CX7)</f>
        <v>95.81</v>
      </c>
      <c r="CY6" s="35">
        <f t="shared" si="11"/>
        <v>96.43</v>
      </c>
      <c r="CZ6" s="35">
        <f t="shared" si="11"/>
        <v>95.51</v>
      </c>
      <c r="DA6" s="35">
        <f t="shared" si="11"/>
        <v>94.97</v>
      </c>
      <c r="DB6" s="35">
        <f t="shared" si="11"/>
        <v>83.09</v>
      </c>
      <c r="DC6" s="35">
        <f t="shared" si="11"/>
        <v>83</v>
      </c>
      <c r="DD6" s="35">
        <f t="shared" si="11"/>
        <v>82.89</v>
      </c>
      <c r="DE6" s="35">
        <f t="shared" si="11"/>
        <v>82.66</v>
      </c>
      <c r="DF6" s="35">
        <f t="shared" si="11"/>
        <v>82.04</v>
      </c>
      <c r="DG6" s="34" t="str">
        <f>IF(DG7="","",IF(DG7="-","【-】","【"&amp;SUBSTITUTE(TEXT(DG7,"#,##0.00"),"-","△")&amp;"】"))</f>
        <v>【89.93】</v>
      </c>
      <c r="DH6" s="35">
        <f>IF(DH7="",NA(),DH7)</f>
        <v>30.03</v>
      </c>
      <c r="DI6" s="35">
        <f t="shared" ref="DI6:DQ6" si="12">IF(DI7="",NA(),DI7)</f>
        <v>47.75</v>
      </c>
      <c r="DJ6" s="35">
        <f t="shared" si="12"/>
        <v>50.77</v>
      </c>
      <c r="DK6" s="35">
        <f t="shared" si="12"/>
        <v>53.79</v>
      </c>
      <c r="DL6" s="35">
        <f t="shared" si="12"/>
        <v>56.67</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5">
        <f t="shared" si="13"/>
        <v>1.42</v>
      </c>
      <c r="DV6" s="35">
        <f t="shared" si="13"/>
        <v>1.42</v>
      </c>
      <c r="DW6" s="35">
        <f t="shared" si="13"/>
        <v>1.41</v>
      </c>
      <c r="DX6" s="35">
        <f t="shared" si="13"/>
        <v>8.8699999999999992</v>
      </c>
      <c r="DY6" s="35">
        <f t="shared" si="13"/>
        <v>9.85</v>
      </c>
      <c r="DZ6" s="35">
        <f t="shared" si="13"/>
        <v>9.7100000000000009</v>
      </c>
      <c r="EA6" s="35">
        <f t="shared" si="13"/>
        <v>12.79</v>
      </c>
      <c r="EB6" s="35">
        <f t="shared" si="13"/>
        <v>13.39</v>
      </c>
      <c r="EC6" s="34" t="str">
        <f>IF(EC7="","",IF(EC7="-","【-】","【"&amp;SUBSTITUTE(TEXT(EC7,"#,##0.00"),"-","△")&amp;"】"))</f>
        <v>【15.89】</v>
      </c>
      <c r="ED6" s="34">
        <f>IF(ED7="",NA(),ED7)</f>
        <v>0</v>
      </c>
      <c r="EE6" s="34">
        <f t="shared" ref="EE6:EM6" si="14">IF(EE7="",NA(),EE7)</f>
        <v>0</v>
      </c>
      <c r="EF6" s="34">
        <f t="shared" si="14"/>
        <v>0</v>
      </c>
      <c r="EG6" s="34">
        <f t="shared" si="14"/>
        <v>0</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22101</v>
      </c>
      <c r="D7" s="37">
        <v>46</v>
      </c>
      <c r="E7" s="37">
        <v>1</v>
      </c>
      <c r="F7" s="37">
        <v>0</v>
      </c>
      <c r="G7" s="37">
        <v>1</v>
      </c>
      <c r="H7" s="37" t="s">
        <v>105</v>
      </c>
      <c r="I7" s="37" t="s">
        <v>106</v>
      </c>
      <c r="J7" s="37" t="s">
        <v>107</v>
      </c>
      <c r="K7" s="37" t="s">
        <v>108</v>
      </c>
      <c r="L7" s="37" t="s">
        <v>109</v>
      </c>
      <c r="M7" s="37" t="s">
        <v>110</v>
      </c>
      <c r="N7" s="38" t="s">
        <v>111</v>
      </c>
      <c r="O7" s="38">
        <v>97.02</v>
      </c>
      <c r="P7" s="38">
        <v>87.63</v>
      </c>
      <c r="Q7" s="38">
        <v>4426</v>
      </c>
      <c r="R7" s="38">
        <v>31708</v>
      </c>
      <c r="S7" s="38">
        <v>346.01</v>
      </c>
      <c r="T7" s="38">
        <v>91.64</v>
      </c>
      <c r="U7" s="38">
        <v>27622</v>
      </c>
      <c r="V7" s="38">
        <v>0.43</v>
      </c>
      <c r="W7" s="38">
        <v>64237.21</v>
      </c>
      <c r="X7" s="38">
        <v>118.76</v>
      </c>
      <c r="Y7" s="38">
        <v>122.01</v>
      </c>
      <c r="Z7" s="38">
        <v>120.78</v>
      </c>
      <c r="AA7" s="38">
        <v>119.86</v>
      </c>
      <c r="AB7" s="38">
        <v>121.7</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1559.24</v>
      </c>
      <c r="AU7" s="38">
        <v>277.77999999999997</v>
      </c>
      <c r="AV7" s="38">
        <v>360.49</v>
      </c>
      <c r="AW7" s="38">
        <v>542.65</v>
      </c>
      <c r="AX7" s="38">
        <v>869.9</v>
      </c>
      <c r="AY7" s="38">
        <v>963.24</v>
      </c>
      <c r="AZ7" s="38">
        <v>381.53</v>
      </c>
      <c r="BA7" s="38">
        <v>391.54</v>
      </c>
      <c r="BB7" s="38">
        <v>384.34</v>
      </c>
      <c r="BC7" s="38">
        <v>359.47</v>
      </c>
      <c r="BD7" s="38">
        <v>264.33999999999997</v>
      </c>
      <c r="BE7" s="38">
        <v>104.53</v>
      </c>
      <c r="BF7" s="38">
        <v>72.66</v>
      </c>
      <c r="BG7" s="38">
        <v>46.21</v>
      </c>
      <c r="BH7" s="38">
        <v>25.85</v>
      </c>
      <c r="BI7" s="38">
        <v>10.53</v>
      </c>
      <c r="BJ7" s="38">
        <v>400.38</v>
      </c>
      <c r="BK7" s="38">
        <v>393.27</v>
      </c>
      <c r="BL7" s="38">
        <v>386.97</v>
      </c>
      <c r="BM7" s="38">
        <v>380.58</v>
      </c>
      <c r="BN7" s="38">
        <v>401.79</v>
      </c>
      <c r="BO7" s="38">
        <v>274.27</v>
      </c>
      <c r="BP7" s="38">
        <v>115.71</v>
      </c>
      <c r="BQ7" s="38">
        <v>120.78</v>
      </c>
      <c r="BR7" s="38">
        <v>119.73</v>
      </c>
      <c r="BS7" s="38">
        <v>118.69</v>
      </c>
      <c r="BT7" s="38">
        <v>121</v>
      </c>
      <c r="BU7" s="38">
        <v>96.56</v>
      </c>
      <c r="BV7" s="38">
        <v>100.47</v>
      </c>
      <c r="BW7" s="38">
        <v>101.72</v>
      </c>
      <c r="BX7" s="38">
        <v>102.38</v>
      </c>
      <c r="BY7" s="38">
        <v>100.12</v>
      </c>
      <c r="BZ7" s="38">
        <v>104.36</v>
      </c>
      <c r="CA7" s="38">
        <v>203.77</v>
      </c>
      <c r="CB7" s="38">
        <v>195.27</v>
      </c>
      <c r="CC7" s="38">
        <v>196.86</v>
      </c>
      <c r="CD7" s="38">
        <v>198.68</v>
      </c>
      <c r="CE7" s="38">
        <v>194.52</v>
      </c>
      <c r="CF7" s="38">
        <v>177.14</v>
      </c>
      <c r="CG7" s="38">
        <v>169.82</v>
      </c>
      <c r="CH7" s="38">
        <v>168.2</v>
      </c>
      <c r="CI7" s="38">
        <v>168.67</v>
      </c>
      <c r="CJ7" s="38">
        <v>174.97</v>
      </c>
      <c r="CK7" s="38">
        <v>165.71</v>
      </c>
      <c r="CL7" s="38">
        <v>46.22</v>
      </c>
      <c r="CM7" s="38">
        <v>45.94</v>
      </c>
      <c r="CN7" s="38">
        <v>46.03</v>
      </c>
      <c r="CO7" s="38">
        <v>46.79</v>
      </c>
      <c r="CP7" s="38">
        <v>47.75</v>
      </c>
      <c r="CQ7" s="38">
        <v>55.64</v>
      </c>
      <c r="CR7" s="38">
        <v>55.13</v>
      </c>
      <c r="CS7" s="38">
        <v>54.77</v>
      </c>
      <c r="CT7" s="38">
        <v>54.92</v>
      </c>
      <c r="CU7" s="38">
        <v>55.63</v>
      </c>
      <c r="CV7" s="38">
        <v>60.41</v>
      </c>
      <c r="CW7" s="38">
        <v>95.8</v>
      </c>
      <c r="CX7" s="38">
        <v>95.81</v>
      </c>
      <c r="CY7" s="38">
        <v>96.43</v>
      </c>
      <c r="CZ7" s="38">
        <v>95.51</v>
      </c>
      <c r="DA7" s="38">
        <v>94.97</v>
      </c>
      <c r="DB7" s="38">
        <v>83.09</v>
      </c>
      <c r="DC7" s="38">
        <v>83</v>
      </c>
      <c r="DD7" s="38">
        <v>82.89</v>
      </c>
      <c r="DE7" s="38">
        <v>82.66</v>
      </c>
      <c r="DF7" s="38">
        <v>82.04</v>
      </c>
      <c r="DG7" s="38">
        <v>89.93</v>
      </c>
      <c r="DH7" s="38">
        <v>30.03</v>
      </c>
      <c r="DI7" s="38">
        <v>47.75</v>
      </c>
      <c r="DJ7" s="38">
        <v>50.77</v>
      </c>
      <c r="DK7" s="38">
        <v>53.79</v>
      </c>
      <c r="DL7" s="38">
        <v>56.67</v>
      </c>
      <c r="DM7" s="38">
        <v>39.06</v>
      </c>
      <c r="DN7" s="38">
        <v>46.66</v>
      </c>
      <c r="DO7" s="38">
        <v>47.46</v>
      </c>
      <c r="DP7" s="38">
        <v>48.49</v>
      </c>
      <c r="DQ7" s="38">
        <v>48.05</v>
      </c>
      <c r="DR7" s="38">
        <v>48.12</v>
      </c>
      <c r="DS7" s="38">
        <v>0</v>
      </c>
      <c r="DT7" s="38">
        <v>0</v>
      </c>
      <c r="DU7" s="38">
        <v>1.42</v>
      </c>
      <c r="DV7" s="38">
        <v>1.42</v>
      </c>
      <c r="DW7" s="38">
        <v>1.41</v>
      </c>
      <c r="DX7" s="38">
        <v>8.8699999999999992</v>
      </c>
      <c r="DY7" s="38">
        <v>9.85</v>
      </c>
      <c r="DZ7" s="38">
        <v>9.7100000000000009</v>
      </c>
      <c r="EA7" s="38">
        <v>12.79</v>
      </c>
      <c r="EB7" s="38">
        <v>13.39</v>
      </c>
      <c r="EC7" s="38">
        <v>15.89</v>
      </c>
      <c r="ED7" s="38">
        <v>0</v>
      </c>
      <c r="EE7" s="38">
        <v>0</v>
      </c>
      <c r="EF7" s="38">
        <v>0</v>
      </c>
      <c r="EG7" s="38">
        <v>0</v>
      </c>
      <c r="EH7" s="38">
        <v>0</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平川市</cp:lastModifiedBy>
  <cp:lastPrinted>2019-01-23T09:41:08Z</cp:lastPrinted>
  <dcterms:created xsi:type="dcterms:W3CDTF">2018-12-03T08:25:38Z</dcterms:created>
  <dcterms:modified xsi:type="dcterms:W3CDTF">2019-01-23T09:42:32Z</dcterms:modified>
</cp:coreProperties>
</file>