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31.30.190\300_理財\310 上水道事業\Ｈ３０\06_経営比較分析表\03_市町村から回答\02_弘前市\"/>
    </mc:Choice>
  </mc:AlternateContent>
  <workbookProtection workbookAlgorithmName="SHA-512" workbookHashValue="2RAq3nDJ0dWRJoYMex6LO6bT99ODqXNEkums5QjmOgnp5r5uJzB5Jt+1rg6DDK0VGJDwQnIJxNLuNonbEGAM0Q==" workbookSaltValue="2eodKnwhRVwlUt6x70o+fA==" workbookSpinCount="100000" lockStructure="1"/>
  <bookViews>
    <workbookView xWindow="0" yWindow="0" windowWidth="20490" windowHeight="745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<sst xmlns="http://schemas.openxmlformats.org/spreadsheetml/2006/main" count="232" uniqueCount="120">
  <si>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</si>
  <si>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</si>
  <si>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</si>
  <si>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</si>
  <si>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</si>
  <si>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</si>
  <si>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</si>
  <si>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</si>
  <si>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</si>
  <si>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</si>
  <si>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</si>
  <si>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</si>
  <si>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</si>
  <si>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</si>
  <si>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</si>
  <si>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</si>
  <si>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</si>
  <si>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</si>
  <si>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</si>
  <si>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</si>
  <si>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</si>
  <si>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</si>
  <si>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</si>
  <si>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</si>
  <si>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</si>
  <si>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</si>
  <si>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</si>
  <si>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</si>
  <si>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</si>
  <si>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</si>
  <si>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</si>
  <si>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</si>
  <si>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</si>
  <si>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</si>
  <si>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</si>
  <si>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</si>
  <si>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</si>
  <si>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</si>
  <si>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</si>
  <si>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</si>
  <si>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</si>
  <si>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</si>
  <si>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</si>
  <si>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</si>
  <si>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</si>
  <si>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</si>
  <si>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</si>
  <si>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</si>
  <si>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</si>
  <si>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</si>
  <si>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</si>
  <si>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</si>
  <si>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</si>
  <si>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</si>
  <si>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</si>
  <si>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</si>
  <si>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</si>
  <si>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</si>
  <si>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</si>
  <si>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</si>
  <si>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</si>
  <si>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</si>
  <si>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</si>
  <si>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</si>
  <si>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</si>
  <si>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</si>
  <si>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</si>
  <si>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</si>
  <si>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</si>
  <si>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</si>
  <si>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</si>
  <si>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</si>
  <si>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</si>
  <si>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</si>
  <si>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</si>
  <si>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</si>
  <si>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</si>
  <si>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</si>
  <si>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</si>
  <si>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</si>
  <si>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</si>
  <si>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</si>
  <si>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</si>
  <si>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</si>
  <si>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</si>
  <si>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</si>
  <si>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</si>
  <si>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</si>
  <si>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</si>
  <si>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</si>
  <si>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</si>
  <si>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</si>
  <si>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</si>
  <si>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</si>
  <si>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</si>
  <si>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</si>
  <si>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</si>
  <si>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</si>
  <si>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</si>
  <si>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</si>
  <si>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</si>
  <si>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</si>
  <si>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</si>
  <si>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</si>
  <si>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</si>
  <si>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弘前市</t>
  </si>
  <si>
    <t>法適用</t>
  </si>
  <si>
    <t>水道事業</t>
  </si>
  <si>
    <t>末端給水事業</t>
  </si>
  <si>
    <t>A2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</si>
  <si>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</si>
  <si>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</si>
  <si>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</si>
  <si>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</si>
  <si>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</si>
  <si>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</si>
  <si>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</si>
  <si>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企業経営に関する指標により、現時点では健全な経営を行っているものと判断できる。
　しかしながら、当市は、建設（更新）投資の財源を企業債に依存する割合が高く、一方で施設の老朽化が進んでいる。今後、老朽化に伴う更新費用（資本の再投入）の増加が見込まれるのに対し、その原資となる給水収益や減価償却費等の内部留保資金が減少傾向にあることから、今後も企業債に依存する割合が高くなることが想定される。
　今後は効率的な更新を進めるうえで、アセットマネジメント計画を着実に実行し、費用の平準化を図りながら、健全な経営を維持することが最重要課題であると考える。
　</t>
    <rPh sb="1" eb="3">
      <t>キギョウ</t>
    </rPh>
    <rPh sb="3" eb="5">
      <t>ケイエイ</t>
    </rPh>
    <rPh sb="6" eb="7">
      <t>カン</t>
    </rPh>
    <rPh sb="9" eb="11">
      <t>シヒョウ</t>
    </rPh>
    <rPh sb="15" eb="18">
      <t>ゲンジテン</t>
    </rPh>
    <rPh sb="20" eb="22">
      <t>ケンゼン</t>
    </rPh>
    <rPh sb="23" eb="25">
      <t>ケイエイ</t>
    </rPh>
    <rPh sb="26" eb="27">
      <t>オコナ</t>
    </rPh>
    <rPh sb="34" eb="36">
      <t>ハンダン</t>
    </rPh>
    <rPh sb="120" eb="122">
      <t>ミコ</t>
    </rPh>
    <rPh sb="137" eb="139">
      <t>キュウスイ</t>
    </rPh>
    <rPh sb="139" eb="141">
      <t>シュウエキ</t>
    </rPh>
    <rPh sb="158" eb="160">
      <t>ケイコウ</t>
    </rPh>
    <rPh sb="189" eb="191">
      <t>ソウテイ</t>
    </rPh>
    <rPh sb="197" eb="199">
      <t>コンゴ</t>
    </rPh>
    <rPh sb="234" eb="236">
      <t>ヒヨウ</t>
    </rPh>
    <rPh sb="237" eb="240">
      <t>ヘイジュンカ</t>
    </rPh>
    <rPh sb="241" eb="242">
      <t>ハカ</t>
    </rPh>
    <rPh sb="247" eb="249">
      <t>ケンゼン</t>
    </rPh>
    <rPh sb="250" eb="252">
      <t>ケイエイ</t>
    </rPh>
    <rPh sb="253" eb="255">
      <t>イジ</t>
    </rPh>
    <rPh sb="260" eb="263">
      <t>サイジュウヨウ</t>
    </rPh>
    <rPh sb="263" eb="265">
      <t>カダイ</t>
    </rPh>
    <rPh sb="269" eb="270">
      <t>カンガ</t>
    </rPh>
    <phoneticPr fontId="7"/>
  </si>
  <si>
    <t xml:space="preserve">  当市は供給開始時期が昭和８年と比較的早く、老朽化の状況は管路経年化率で見て取れるように、全国平均や類似団体平均と比較すると、高い値で横ばい状態に推移している。
　今後も管路の的確な実情把握に努めるとともに、効率的な更新を進めるため、資産管理（アセットマネジメント）計画を着実に実行して、長期的視点に立った老朽化対策の推進をすることが急務である。
【補足説明】
〇資産管理（アセットマネジメント）計画
　アセットマネジメント手法を用い、中長期の水道施設の更新需要や財政収支の見通しを立て、合理的な施設整備計画と収支バランスのとれた財政計画を策定するもの。
〇アセットマネジメント
　国の策定した水道ビジョンに掲げた「持続可能な水道事業」を実現するため、中長期的な視点に立ち、水道施設のライフサイクルコスト全体に渡って効率的かつ効果的に水道施設を管理運営する体系化された実践活動のこと。
　</t>
    <phoneticPr fontId="4"/>
  </si>
  <si>
    <r>
      <t xml:space="preserve">　経常収支比率は100％以上を維持しているほか、料金回収率も100％以上を維持しており、給水収益による事業運営が成り立っていると言える。
②累積欠損金比率：累積欠損金は発生しておらず、健全な経営状況にある。
③流動比率：全国平均や類似団体平均と比較すると低い値だが、100％を上回っていることから、短期的な債務に対する支払能力は有している。
④企業債残高対給水収益比率：類似団体と比較して高い数値で推移していることから、企業債の発行を減らしていく必要があるものと考えられる。
</t>
    </r>
    <r>
      <rPr>
        <sz val="11"/>
        <rFont val="ＭＳ ゴシック"/>
        <family val="3"/>
        <charset val="128"/>
      </rPr>
      <t>⑥給水原価：全国平均や類似団体平均を上回るものの、平成25年度からほぼ横ばいで推移しており、今後も維持管理費等の削減を進めていく必要があるものと考えられる。</t>
    </r>
    <r>
      <rPr>
        <sz val="11"/>
        <color theme="1"/>
        <rFont val="ＭＳ ゴシック"/>
        <family val="3"/>
        <charset val="128"/>
      </rPr>
      <t xml:space="preserve">
⑦施設利用率：類似団体に比べ低い水準の原因として水需要に対して過剰な施設能力を有していることを示している。将来の給水人口等を考察し、施設の統廃合、ダウンサイジング等の検討が必要である。
⑧有収率：類似団体平均に比べ低い水準の原因として、法定耐用年数を超過する水道管からの漏水が考えられるため、漏水多発区域の漏水調査を重点的に行い、解消に取り組むことが急務である。</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</si>
</sst>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1"/>
          <c:y val="0.1580694566902853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0.53</c:v>
                </c:pt>
                <c:pt idx="1">
                  <c:v>0.28999999999999998</c:v>
                </c:pt>
                <c:pt idx="2">
                  <c:v>0.47</c:v>
                </c:pt>
                <c:pt idx="3">
                  <c:v>0.33</c:v>
                </c:pt>
                <c:pt idx="4">
                  <c:v>0.45</c:v>
                </c:pt>
              </c:numCache>
            </c:numRef>
          </c:val>
          <c:extLst>
            <c:ext xmlns:c16="http://schemas.microsoft.com/office/drawing/2014/chart" uri="{C3380CC4-5D6E-409C-BE32-E72D297353CC}">
              <c16:uniqueId val="{00000000-4498-4846-A311-9F40DAC3F26A}"/>
            </c:ext>
          </c:extLst>
        </c:ser>
        <c:dLbls>
          <c:showLegendKey val="0"/>
          <c:showVal val="0"/>
          <c:showCatName val="0"/>
          <c:showSerName val="0"/>
          <c:showPercent val="0"/>
          <c:showBubbleSize val="0"/>
        </c:dLbls>
        <c:gapWidth val="150"/>
        <c:axId val="91534848"/>
        <c:axId val="91536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0.72</c:v>
                </c:pt>
                <c:pt idx="2">
                  <c:v>0.67</c:v>
                </c:pt>
                <c:pt idx="3">
                  <c:v>0.67</c:v>
                </c:pt>
                <c:pt idx="4">
                  <c:v>0.65</c:v>
                </c:pt>
              </c:numCache>
            </c:numRef>
          </c:val>
          <c:smooth val="0"/>
          <c:extLst>
            <c:ext xmlns:c16="http://schemas.microsoft.com/office/drawing/2014/chart" uri="{C3380CC4-5D6E-409C-BE32-E72D297353CC}">
              <c16:uniqueId val="{00000001-4498-4846-A311-9F40DAC3F26A}"/>
            </c:ext>
          </c:extLst>
        </c:ser>
        <c:dLbls>
          <c:showLegendKey val="0"/>
          <c:showVal val="0"/>
          <c:showCatName val="0"/>
          <c:showSerName val="0"/>
          <c:showPercent val="0"/>
          <c:showBubbleSize val="0"/>
        </c:dLbls>
        <c:marker val="1"/>
        <c:smooth val="0"/>
        <c:axId val="91534848"/>
        <c:axId val="91536384"/>
      </c:lineChart>
      <c:dateAx>
        <c:axId val="91534848"/>
        <c:scaling>
          <c:orientation val="minMax"/>
        </c:scaling>
        <c:delete val="1"/>
        <c:axPos val="b"/>
        <c:numFmt formatCode="ge" sourceLinked="1"/>
        <c:majorTickMark val="none"/>
        <c:minorTickMark val="none"/>
        <c:tickLblPos val="none"/>
        <c:crossAx val="91536384"/>
        <c:crosses val="autoZero"/>
        <c:auto val="1"/>
        <c:lblOffset val="100"/>
        <c:baseTimeUnit val="years"/>
      </c:dateAx>
      <c:valAx>
        <c:axId val="9153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53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99" l="0.70000000000000062" r="0.70000000000000062" t="0.7500000000000129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109.45</c:v>
                </c:pt>
                <c:pt idx="1">
                  <c:v>118.05</c:v>
                </c:pt>
                <c:pt idx="2">
                  <c:v>117.7</c:v>
                </c:pt>
                <c:pt idx="3">
                  <c:v>120.61</c:v>
                </c:pt>
                <c:pt idx="4">
                  <c:v>112.74</c:v>
                </c:pt>
              </c:numCache>
            </c:numRef>
          </c:val>
          <c:extLst>
            <c:ext xmlns:c16="http://schemas.microsoft.com/office/drawing/2014/chart" uri="{C3380CC4-5D6E-409C-BE32-E72D297353CC}">
              <c16:uniqueId val="{00000000-154B-4E58-A810-8C9D7CCB50F0}"/>
            </c:ext>
          </c:extLst>
        </c:ser>
        <c:dLbls>
          <c:showLegendKey val="0"/>
          <c:showVal val="0"/>
          <c:showCatName val="0"/>
          <c:showSerName val="0"/>
          <c:showPercent val="0"/>
          <c:showBubbleSize val="0"/>
        </c:dLbls>
        <c:gapWidth val="150"/>
        <c:axId val="93174016"/>
        <c:axId val="93175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108.9</c:v>
                </c:pt>
                <c:pt idx="1">
                  <c:v>114.43</c:v>
                </c:pt>
                <c:pt idx="2">
                  <c:v>114.08</c:v>
                </c:pt>
                <c:pt idx="3">
                  <c:v>115.36</c:v>
                </c:pt>
                <c:pt idx="4">
                  <c:v>113.95</c:v>
                </c:pt>
              </c:numCache>
            </c:numRef>
          </c:val>
          <c:smooth val="0"/>
          <c:extLst>
            <c:ext xmlns:c16="http://schemas.microsoft.com/office/drawing/2014/chart" uri="{C3380CC4-5D6E-409C-BE32-E72D297353CC}">
              <c16:uniqueId val="{00000001-154B-4E58-A810-8C9D7CCB50F0}"/>
            </c:ext>
          </c:extLst>
        </c:ser>
        <c:dLbls>
          <c:showLegendKey val="0"/>
          <c:showVal val="0"/>
          <c:showCatName val="0"/>
          <c:showSerName val="0"/>
          <c:showPercent val="0"/>
          <c:showBubbleSize val="0"/>
        </c:dLbls>
        <c:marker val="1"/>
        <c:smooth val="0"/>
        <c:axId val="93174016"/>
        <c:axId val="93175808"/>
      </c:lineChart>
      <c:dateAx>
        <c:axId val="93174016"/>
        <c:scaling>
          <c:orientation val="minMax"/>
        </c:scaling>
        <c:delete val="1"/>
        <c:axPos val="b"/>
        <c:numFmt formatCode="ge" sourceLinked="1"/>
        <c:majorTickMark val="none"/>
        <c:minorTickMark val="none"/>
        <c:tickLblPos val="none"/>
        <c:crossAx val="93175808"/>
        <c:crosses val="autoZero"/>
        <c:auto val="1"/>
        <c:lblOffset val="100"/>
        <c:baseTimeUnit val="years"/>
      </c:dateAx>
      <c:valAx>
        <c:axId val="931758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317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43.15</c:v>
                </c:pt>
                <c:pt idx="1">
                  <c:v>44.42</c:v>
                </c:pt>
                <c:pt idx="2">
                  <c:v>45.35</c:v>
                </c:pt>
                <c:pt idx="3">
                  <c:v>46.77</c:v>
                </c:pt>
                <c:pt idx="4">
                  <c:v>47.97</c:v>
                </c:pt>
              </c:numCache>
            </c:numRef>
          </c:val>
          <c:extLst>
            <c:ext xmlns:c16="http://schemas.microsoft.com/office/drawing/2014/chart" uri="{C3380CC4-5D6E-409C-BE32-E72D297353CC}">
              <c16:uniqueId val="{00000000-95CD-4870-8405-6C109162F33F}"/>
            </c:ext>
          </c:extLst>
        </c:ser>
        <c:dLbls>
          <c:showLegendKey val="0"/>
          <c:showVal val="0"/>
          <c:showCatName val="0"/>
          <c:showSerName val="0"/>
          <c:showPercent val="0"/>
          <c:showBubbleSize val="0"/>
        </c:dLbls>
        <c:gapWidth val="150"/>
        <c:axId val="93408256"/>
        <c:axId val="934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43.24</c:v>
                </c:pt>
                <c:pt idx="1">
                  <c:v>46.36</c:v>
                </c:pt>
                <c:pt idx="2">
                  <c:v>47.37</c:v>
                </c:pt>
                <c:pt idx="3">
                  <c:v>48.01</c:v>
                </c:pt>
                <c:pt idx="4">
                  <c:v>48.01</c:v>
                </c:pt>
              </c:numCache>
            </c:numRef>
          </c:val>
          <c:smooth val="0"/>
          <c:extLst>
            <c:ext xmlns:c16="http://schemas.microsoft.com/office/drawing/2014/chart" uri="{C3380CC4-5D6E-409C-BE32-E72D297353CC}">
              <c16:uniqueId val="{00000001-95CD-4870-8405-6C109162F33F}"/>
            </c:ext>
          </c:extLst>
        </c:ser>
        <c:dLbls>
          <c:showLegendKey val="0"/>
          <c:showVal val="0"/>
          <c:showCatName val="0"/>
          <c:showSerName val="0"/>
          <c:showPercent val="0"/>
          <c:showBubbleSize val="0"/>
        </c:dLbls>
        <c:marker val="1"/>
        <c:smooth val="0"/>
        <c:axId val="93408256"/>
        <c:axId val="93426432"/>
      </c:lineChart>
      <c:dateAx>
        <c:axId val="93408256"/>
        <c:scaling>
          <c:orientation val="minMax"/>
        </c:scaling>
        <c:delete val="1"/>
        <c:axPos val="b"/>
        <c:numFmt formatCode="ge" sourceLinked="1"/>
        <c:majorTickMark val="none"/>
        <c:minorTickMark val="none"/>
        <c:tickLblPos val="none"/>
        <c:crossAx val="93426432"/>
        <c:crosses val="autoZero"/>
        <c:auto val="1"/>
        <c:lblOffset val="100"/>
        <c:baseTimeUnit val="years"/>
      </c:dateAx>
      <c:valAx>
        <c:axId val="93426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40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29.31</c:v>
                </c:pt>
                <c:pt idx="1">
                  <c:v>30.96</c:v>
                </c:pt>
                <c:pt idx="2">
                  <c:v>32.229999999999997</c:v>
                </c:pt>
                <c:pt idx="3">
                  <c:v>33.53</c:v>
                </c:pt>
                <c:pt idx="4">
                  <c:v>24.02</c:v>
                </c:pt>
              </c:numCache>
            </c:numRef>
          </c:val>
          <c:extLst>
            <c:ext xmlns:c16="http://schemas.microsoft.com/office/drawing/2014/chart" uri="{C3380CC4-5D6E-409C-BE32-E72D297353CC}">
              <c16:uniqueId val="{00000000-DC81-4AFE-A05E-FDDC51842B0A}"/>
            </c:ext>
          </c:extLst>
        </c:ser>
        <c:dLbls>
          <c:showLegendKey val="0"/>
          <c:showVal val="0"/>
          <c:showCatName val="0"/>
          <c:showSerName val="0"/>
          <c:showPercent val="0"/>
          <c:showBubbleSize val="0"/>
        </c:dLbls>
        <c:gapWidth val="150"/>
        <c:axId val="93478912"/>
        <c:axId val="93480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12.21</c:v>
                </c:pt>
                <c:pt idx="1">
                  <c:v>13.57</c:v>
                </c:pt>
                <c:pt idx="2">
                  <c:v>14.27</c:v>
                </c:pt>
                <c:pt idx="3">
                  <c:v>16.170000000000002</c:v>
                </c:pt>
                <c:pt idx="4">
                  <c:v>16.600000000000001</c:v>
                </c:pt>
              </c:numCache>
            </c:numRef>
          </c:val>
          <c:smooth val="0"/>
          <c:extLst>
            <c:ext xmlns:c16="http://schemas.microsoft.com/office/drawing/2014/chart" uri="{C3380CC4-5D6E-409C-BE32-E72D297353CC}">
              <c16:uniqueId val="{00000001-DC81-4AFE-A05E-FDDC51842B0A}"/>
            </c:ext>
          </c:extLst>
        </c:ser>
        <c:dLbls>
          <c:showLegendKey val="0"/>
          <c:showVal val="0"/>
          <c:showCatName val="0"/>
          <c:showSerName val="0"/>
          <c:showPercent val="0"/>
          <c:showBubbleSize val="0"/>
        </c:dLbls>
        <c:marker val="1"/>
        <c:smooth val="0"/>
        <c:axId val="93478912"/>
        <c:axId val="93480448"/>
      </c:lineChart>
      <c:dateAx>
        <c:axId val="93478912"/>
        <c:scaling>
          <c:orientation val="minMax"/>
        </c:scaling>
        <c:delete val="1"/>
        <c:axPos val="b"/>
        <c:numFmt formatCode="ge" sourceLinked="1"/>
        <c:majorTickMark val="none"/>
        <c:minorTickMark val="none"/>
        <c:tickLblPos val="none"/>
        <c:crossAx val="93480448"/>
        <c:crosses val="autoZero"/>
        <c:auto val="1"/>
        <c:lblOffset val="100"/>
        <c:baseTimeUnit val="years"/>
      </c:dateAx>
      <c:valAx>
        <c:axId val="9348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47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F5B-44B9-8DDC-B90350139B85}"/>
            </c:ext>
          </c:extLst>
        </c:ser>
        <c:dLbls>
          <c:showLegendKey val="0"/>
          <c:showVal val="0"/>
          <c:showCatName val="0"/>
          <c:showSerName val="0"/>
          <c:showPercent val="0"/>
          <c:showBubbleSize val="0"/>
        </c:dLbls>
        <c:gapWidth val="150"/>
        <c:axId val="93645056"/>
        <c:axId val="93646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3.47</c:v>
                </c:pt>
                <c:pt idx="1">
                  <c:v>0.13</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AF5B-44B9-8DDC-B90350139B85}"/>
            </c:ext>
          </c:extLst>
        </c:ser>
        <c:dLbls>
          <c:showLegendKey val="0"/>
          <c:showVal val="0"/>
          <c:showCatName val="0"/>
          <c:showSerName val="0"/>
          <c:showPercent val="0"/>
          <c:showBubbleSize val="0"/>
        </c:dLbls>
        <c:marker val="1"/>
        <c:smooth val="0"/>
        <c:axId val="93645056"/>
        <c:axId val="93646848"/>
      </c:lineChart>
      <c:dateAx>
        <c:axId val="93645056"/>
        <c:scaling>
          <c:orientation val="minMax"/>
        </c:scaling>
        <c:delete val="1"/>
        <c:axPos val="b"/>
        <c:numFmt formatCode="ge" sourceLinked="1"/>
        <c:majorTickMark val="none"/>
        <c:minorTickMark val="none"/>
        <c:tickLblPos val="none"/>
        <c:crossAx val="93646848"/>
        <c:crosses val="autoZero"/>
        <c:auto val="1"/>
        <c:lblOffset val="100"/>
        <c:baseTimeUnit val="years"/>
      </c:dateAx>
      <c:valAx>
        <c:axId val="936468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364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302.06</c:v>
                </c:pt>
                <c:pt idx="1">
                  <c:v>120</c:v>
                </c:pt>
                <c:pt idx="2">
                  <c:v>138.54</c:v>
                </c:pt>
                <c:pt idx="3">
                  <c:v>175.6</c:v>
                </c:pt>
                <c:pt idx="4">
                  <c:v>200.26</c:v>
                </c:pt>
              </c:numCache>
            </c:numRef>
          </c:val>
          <c:extLst>
            <c:ext xmlns:c16="http://schemas.microsoft.com/office/drawing/2014/chart" uri="{C3380CC4-5D6E-409C-BE32-E72D297353CC}">
              <c16:uniqueId val="{00000000-53C3-4EA1-8FD4-B97D82113DB0}"/>
            </c:ext>
          </c:extLst>
        </c:ser>
        <c:dLbls>
          <c:showLegendKey val="0"/>
          <c:showVal val="0"/>
          <c:showCatName val="0"/>
          <c:showSerName val="0"/>
          <c:showPercent val="0"/>
          <c:showBubbleSize val="0"/>
        </c:dLbls>
        <c:gapWidth val="150"/>
        <c:axId val="93543424"/>
        <c:axId val="93549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628.34</c:v>
                </c:pt>
                <c:pt idx="1">
                  <c:v>289.8</c:v>
                </c:pt>
                <c:pt idx="2">
                  <c:v>299.44</c:v>
                </c:pt>
                <c:pt idx="3">
                  <c:v>311.99</c:v>
                </c:pt>
                <c:pt idx="4">
                  <c:v>307.83</c:v>
                </c:pt>
              </c:numCache>
            </c:numRef>
          </c:val>
          <c:smooth val="0"/>
          <c:extLst>
            <c:ext xmlns:c16="http://schemas.microsoft.com/office/drawing/2014/chart" uri="{C3380CC4-5D6E-409C-BE32-E72D297353CC}">
              <c16:uniqueId val="{00000001-53C3-4EA1-8FD4-B97D82113DB0}"/>
            </c:ext>
          </c:extLst>
        </c:ser>
        <c:dLbls>
          <c:showLegendKey val="0"/>
          <c:showVal val="0"/>
          <c:showCatName val="0"/>
          <c:showSerName val="0"/>
          <c:showPercent val="0"/>
          <c:showBubbleSize val="0"/>
        </c:dLbls>
        <c:marker val="1"/>
        <c:smooth val="0"/>
        <c:axId val="93543424"/>
        <c:axId val="93549312"/>
      </c:lineChart>
      <c:dateAx>
        <c:axId val="93543424"/>
        <c:scaling>
          <c:orientation val="minMax"/>
        </c:scaling>
        <c:delete val="1"/>
        <c:axPos val="b"/>
        <c:numFmt formatCode="ge" sourceLinked="1"/>
        <c:majorTickMark val="none"/>
        <c:minorTickMark val="none"/>
        <c:tickLblPos val="none"/>
        <c:crossAx val="93549312"/>
        <c:crosses val="autoZero"/>
        <c:auto val="1"/>
        <c:lblOffset val="100"/>
        <c:baseTimeUnit val="years"/>
      </c:dateAx>
      <c:valAx>
        <c:axId val="935493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354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463.49</c:v>
                </c:pt>
                <c:pt idx="1">
                  <c:v>459.8</c:v>
                </c:pt>
                <c:pt idx="2">
                  <c:v>449.97</c:v>
                </c:pt>
                <c:pt idx="3">
                  <c:v>434.24</c:v>
                </c:pt>
                <c:pt idx="4">
                  <c:v>427.81</c:v>
                </c:pt>
              </c:numCache>
            </c:numRef>
          </c:val>
          <c:extLst>
            <c:ext xmlns:c16="http://schemas.microsoft.com/office/drawing/2014/chart" uri="{C3380CC4-5D6E-409C-BE32-E72D297353CC}">
              <c16:uniqueId val="{00000000-7CE9-4F5B-B719-C3E0F20E575C}"/>
            </c:ext>
          </c:extLst>
        </c:ser>
        <c:dLbls>
          <c:showLegendKey val="0"/>
          <c:showVal val="0"/>
          <c:showCatName val="0"/>
          <c:showSerName val="0"/>
          <c:showPercent val="0"/>
          <c:showBubbleSize val="0"/>
        </c:dLbls>
        <c:gapWidth val="150"/>
        <c:axId val="95064064"/>
        <c:axId val="95065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297.13</c:v>
                </c:pt>
                <c:pt idx="1">
                  <c:v>301.99</c:v>
                </c:pt>
                <c:pt idx="2">
                  <c:v>298.08999999999997</c:v>
                </c:pt>
                <c:pt idx="3">
                  <c:v>291.77999999999997</c:v>
                </c:pt>
                <c:pt idx="4">
                  <c:v>295.44</c:v>
                </c:pt>
              </c:numCache>
            </c:numRef>
          </c:val>
          <c:smooth val="0"/>
          <c:extLst>
            <c:ext xmlns:c16="http://schemas.microsoft.com/office/drawing/2014/chart" uri="{C3380CC4-5D6E-409C-BE32-E72D297353CC}">
              <c16:uniqueId val="{00000001-7CE9-4F5B-B719-C3E0F20E575C}"/>
            </c:ext>
          </c:extLst>
        </c:ser>
        <c:dLbls>
          <c:showLegendKey val="0"/>
          <c:showVal val="0"/>
          <c:showCatName val="0"/>
          <c:showSerName val="0"/>
          <c:showPercent val="0"/>
          <c:showBubbleSize val="0"/>
        </c:dLbls>
        <c:marker val="1"/>
        <c:smooth val="0"/>
        <c:axId val="95064064"/>
        <c:axId val="95065600"/>
      </c:lineChart>
      <c:dateAx>
        <c:axId val="95064064"/>
        <c:scaling>
          <c:orientation val="minMax"/>
        </c:scaling>
        <c:delete val="1"/>
        <c:axPos val="b"/>
        <c:numFmt formatCode="ge" sourceLinked="1"/>
        <c:majorTickMark val="none"/>
        <c:minorTickMark val="none"/>
        <c:tickLblPos val="none"/>
        <c:crossAx val="95065600"/>
        <c:crosses val="autoZero"/>
        <c:auto val="1"/>
        <c:lblOffset val="100"/>
        <c:baseTimeUnit val="years"/>
      </c:dateAx>
      <c:valAx>
        <c:axId val="950656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506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104.12</c:v>
                </c:pt>
                <c:pt idx="1">
                  <c:v>112.75</c:v>
                </c:pt>
                <c:pt idx="2">
                  <c:v>112.16</c:v>
                </c:pt>
                <c:pt idx="3">
                  <c:v>115.18</c:v>
                </c:pt>
                <c:pt idx="4">
                  <c:v>106.84</c:v>
                </c:pt>
              </c:numCache>
            </c:numRef>
          </c:val>
          <c:extLst>
            <c:ext xmlns:c16="http://schemas.microsoft.com/office/drawing/2014/chart" uri="{C3380CC4-5D6E-409C-BE32-E72D297353CC}">
              <c16:uniqueId val="{00000000-0DA1-49F3-9973-9BAF4779996C}"/>
            </c:ext>
          </c:extLst>
        </c:ser>
        <c:dLbls>
          <c:showLegendKey val="0"/>
          <c:showVal val="0"/>
          <c:showCatName val="0"/>
          <c:showSerName val="0"/>
          <c:showPercent val="0"/>
          <c:showBubbleSize val="0"/>
        </c:dLbls>
        <c:gapWidth val="150"/>
        <c:axId val="95105792"/>
        <c:axId val="95107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99.89</c:v>
                </c:pt>
                <c:pt idx="1">
                  <c:v>107.05</c:v>
                </c:pt>
                <c:pt idx="2">
                  <c:v>106.4</c:v>
                </c:pt>
                <c:pt idx="3">
                  <c:v>107.61</c:v>
                </c:pt>
                <c:pt idx="4">
                  <c:v>106.02</c:v>
                </c:pt>
              </c:numCache>
            </c:numRef>
          </c:val>
          <c:smooth val="0"/>
          <c:extLst>
            <c:ext xmlns:c16="http://schemas.microsoft.com/office/drawing/2014/chart" uri="{C3380CC4-5D6E-409C-BE32-E72D297353CC}">
              <c16:uniqueId val="{00000001-0DA1-49F3-9973-9BAF4779996C}"/>
            </c:ext>
          </c:extLst>
        </c:ser>
        <c:dLbls>
          <c:showLegendKey val="0"/>
          <c:showVal val="0"/>
          <c:showCatName val="0"/>
          <c:showSerName val="0"/>
          <c:showPercent val="0"/>
          <c:showBubbleSize val="0"/>
        </c:dLbls>
        <c:marker val="1"/>
        <c:smooth val="0"/>
        <c:axId val="95105792"/>
        <c:axId val="95107328"/>
      </c:lineChart>
      <c:dateAx>
        <c:axId val="95105792"/>
        <c:scaling>
          <c:orientation val="minMax"/>
        </c:scaling>
        <c:delete val="1"/>
        <c:axPos val="b"/>
        <c:numFmt formatCode="ge" sourceLinked="1"/>
        <c:majorTickMark val="none"/>
        <c:minorTickMark val="none"/>
        <c:tickLblPos val="none"/>
        <c:crossAx val="95107328"/>
        <c:crosses val="autoZero"/>
        <c:auto val="1"/>
        <c:lblOffset val="100"/>
        <c:baseTimeUnit val="years"/>
      </c:dateAx>
      <c:valAx>
        <c:axId val="9510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105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201.38</c:v>
                </c:pt>
                <c:pt idx="1">
                  <c:v>186.23</c:v>
                </c:pt>
                <c:pt idx="2">
                  <c:v>188.5</c:v>
                </c:pt>
                <c:pt idx="3">
                  <c:v>182.28</c:v>
                </c:pt>
                <c:pt idx="4">
                  <c:v>197.27</c:v>
                </c:pt>
              </c:numCache>
            </c:numRef>
          </c:val>
          <c:extLst>
            <c:ext xmlns:c16="http://schemas.microsoft.com/office/drawing/2014/chart" uri="{C3380CC4-5D6E-409C-BE32-E72D297353CC}">
              <c16:uniqueId val="{00000000-BB1C-46D0-A83F-1BF10D7F2D47}"/>
            </c:ext>
          </c:extLst>
        </c:ser>
        <c:dLbls>
          <c:showLegendKey val="0"/>
          <c:showVal val="0"/>
          <c:showCatName val="0"/>
          <c:showSerName val="0"/>
          <c:showPercent val="0"/>
          <c:showBubbleSize val="0"/>
        </c:dLbls>
        <c:gapWidth val="150"/>
        <c:axId val="93656192"/>
        <c:axId val="93657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165.34</c:v>
                </c:pt>
                <c:pt idx="1">
                  <c:v>155.09</c:v>
                </c:pt>
                <c:pt idx="2">
                  <c:v>156.29</c:v>
                </c:pt>
                <c:pt idx="3">
                  <c:v>155.69</c:v>
                </c:pt>
                <c:pt idx="4">
                  <c:v>158.6</c:v>
                </c:pt>
              </c:numCache>
            </c:numRef>
          </c:val>
          <c:smooth val="0"/>
          <c:extLst>
            <c:ext xmlns:c16="http://schemas.microsoft.com/office/drawing/2014/chart" uri="{C3380CC4-5D6E-409C-BE32-E72D297353CC}">
              <c16:uniqueId val="{00000001-BB1C-46D0-A83F-1BF10D7F2D47}"/>
            </c:ext>
          </c:extLst>
        </c:ser>
        <c:dLbls>
          <c:showLegendKey val="0"/>
          <c:showVal val="0"/>
          <c:showCatName val="0"/>
          <c:showSerName val="0"/>
          <c:showPercent val="0"/>
          <c:showBubbleSize val="0"/>
        </c:dLbls>
        <c:marker val="1"/>
        <c:smooth val="0"/>
        <c:axId val="93656192"/>
        <c:axId val="93657728"/>
      </c:lineChart>
      <c:dateAx>
        <c:axId val="93656192"/>
        <c:scaling>
          <c:orientation val="minMax"/>
        </c:scaling>
        <c:delete val="1"/>
        <c:axPos val="b"/>
        <c:numFmt formatCode="ge" sourceLinked="1"/>
        <c:majorTickMark val="none"/>
        <c:minorTickMark val="none"/>
        <c:tickLblPos val="none"/>
        <c:crossAx val="93657728"/>
        <c:crosses val="autoZero"/>
        <c:auto val="1"/>
        <c:lblOffset val="100"/>
        <c:baseTimeUnit val="years"/>
      </c:dateAx>
      <c:valAx>
        <c:axId val="9365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65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55.64</c:v>
                </c:pt>
                <c:pt idx="1">
                  <c:v>54.82</c:v>
                </c:pt>
                <c:pt idx="2">
                  <c:v>54.69</c:v>
                </c:pt>
                <c:pt idx="3">
                  <c:v>54.29</c:v>
                </c:pt>
                <c:pt idx="4">
                  <c:v>54.14</c:v>
                </c:pt>
              </c:numCache>
            </c:numRef>
          </c:val>
          <c:extLst>
            <c:ext xmlns:c16="http://schemas.microsoft.com/office/drawing/2014/chart" uri="{C3380CC4-5D6E-409C-BE32-E72D297353CC}">
              <c16:uniqueId val="{00000000-DC28-495E-9D8C-9A3F548B7B02}"/>
            </c:ext>
          </c:extLst>
        </c:ser>
        <c:dLbls>
          <c:showLegendKey val="0"/>
          <c:showVal val="0"/>
          <c:showCatName val="0"/>
          <c:showSerName val="0"/>
          <c:showPercent val="0"/>
          <c:showBubbleSize val="0"/>
        </c:dLbls>
        <c:gapWidth val="150"/>
        <c:axId val="93697920"/>
        <c:axId val="93699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62.15</c:v>
                </c:pt>
                <c:pt idx="1">
                  <c:v>61.61</c:v>
                </c:pt>
                <c:pt idx="2">
                  <c:v>62.34</c:v>
                </c:pt>
                <c:pt idx="3">
                  <c:v>62.46</c:v>
                </c:pt>
                <c:pt idx="4">
                  <c:v>62.88</c:v>
                </c:pt>
              </c:numCache>
            </c:numRef>
          </c:val>
          <c:smooth val="0"/>
          <c:extLst>
            <c:ext xmlns:c16="http://schemas.microsoft.com/office/drawing/2014/chart" uri="{C3380CC4-5D6E-409C-BE32-E72D297353CC}">
              <c16:uniqueId val="{00000001-DC28-495E-9D8C-9A3F548B7B02}"/>
            </c:ext>
          </c:extLst>
        </c:ser>
        <c:dLbls>
          <c:showLegendKey val="0"/>
          <c:showVal val="0"/>
          <c:showCatName val="0"/>
          <c:showSerName val="0"/>
          <c:showPercent val="0"/>
          <c:showBubbleSize val="0"/>
        </c:dLbls>
        <c:marker val="1"/>
        <c:smooth val="0"/>
        <c:axId val="93697920"/>
        <c:axId val="93699456"/>
      </c:lineChart>
      <c:dateAx>
        <c:axId val="93697920"/>
        <c:scaling>
          <c:orientation val="minMax"/>
        </c:scaling>
        <c:delete val="1"/>
        <c:axPos val="b"/>
        <c:numFmt formatCode="ge" sourceLinked="1"/>
        <c:majorTickMark val="none"/>
        <c:minorTickMark val="none"/>
        <c:tickLblPos val="none"/>
        <c:crossAx val="93699456"/>
        <c:crosses val="autoZero"/>
        <c:auto val="1"/>
        <c:lblOffset val="100"/>
        <c:baseTimeUnit val="years"/>
      </c:dateAx>
      <c:valAx>
        <c:axId val="9369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69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90</c:v>
                </c:pt>
                <c:pt idx="1">
                  <c:v>89.81</c:v>
                </c:pt>
                <c:pt idx="2">
                  <c:v>88.83</c:v>
                </c:pt>
                <c:pt idx="3">
                  <c:v>90.5</c:v>
                </c:pt>
                <c:pt idx="4">
                  <c:v>89.56</c:v>
                </c:pt>
              </c:numCache>
            </c:numRef>
          </c:val>
          <c:extLst>
            <c:ext xmlns:c16="http://schemas.microsoft.com/office/drawing/2014/chart" uri="{C3380CC4-5D6E-409C-BE32-E72D297353CC}">
              <c16:uniqueId val="{00000000-6BD8-4E49-89B8-B93F8181E96E}"/>
            </c:ext>
          </c:extLst>
        </c:ser>
        <c:dLbls>
          <c:showLegendKey val="0"/>
          <c:showVal val="0"/>
          <c:showCatName val="0"/>
          <c:showSerName val="0"/>
          <c:showPercent val="0"/>
          <c:showBubbleSize val="0"/>
        </c:dLbls>
        <c:gapWidth val="150"/>
        <c:axId val="97536640"/>
        <c:axId val="97554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90.64</c:v>
                </c:pt>
                <c:pt idx="1">
                  <c:v>90.23</c:v>
                </c:pt>
                <c:pt idx="2">
                  <c:v>90.15</c:v>
                </c:pt>
                <c:pt idx="3">
                  <c:v>90.62</c:v>
                </c:pt>
                <c:pt idx="4">
                  <c:v>90.13</c:v>
                </c:pt>
              </c:numCache>
            </c:numRef>
          </c:val>
          <c:smooth val="0"/>
          <c:extLst>
            <c:ext xmlns:c16="http://schemas.microsoft.com/office/drawing/2014/chart" uri="{C3380CC4-5D6E-409C-BE32-E72D297353CC}">
              <c16:uniqueId val="{00000001-6BD8-4E49-89B8-B93F8181E96E}"/>
            </c:ext>
          </c:extLst>
        </c:ser>
        <c:dLbls>
          <c:showLegendKey val="0"/>
          <c:showVal val="0"/>
          <c:showCatName val="0"/>
          <c:showSerName val="0"/>
          <c:showPercent val="0"/>
          <c:showBubbleSize val="0"/>
        </c:dLbls>
        <c:marker val="1"/>
        <c:smooth val="0"/>
        <c:axId val="97536640"/>
        <c:axId val="97554816"/>
      </c:lineChart>
      <c:dateAx>
        <c:axId val="97536640"/>
        <c:scaling>
          <c:orientation val="minMax"/>
        </c:scaling>
        <c:delete val="1"/>
        <c:axPos val="b"/>
        <c:numFmt formatCode="ge" sourceLinked="1"/>
        <c:majorTickMark val="none"/>
        <c:minorTickMark val="none"/>
        <c:tickLblPos val="none"/>
        <c:crossAx val="97554816"/>
        <c:crosses val="autoZero"/>
        <c:auto val="1"/>
        <c:lblOffset val="100"/>
        <c:baseTimeUnit val="years"/>
      </c:dateAx>
      <c:valAx>
        <c:axId val="9755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53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61" zoomScaleNormal="100" workbookViewId="0">
      <selection activeCell="BI37" sqref="BI3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15">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15">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7" t="str">
        <f>データ!H6</f>
        <v>青森県　弘前市</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8"/>
      <c r="AE6" s="88"/>
      <c r="AF6" s="88"/>
      <c r="AG6" s="88"/>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8" t="s">
        <v>1</v>
      </c>
      <c r="C7" s="79"/>
      <c r="D7" s="79"/>
      <c r="E7" s="79"/>
      <c r="F7" s="79"/>
      <c r="G7" s="79"/>
      <c r="H7" s="79"/>
      <c r="I7" s="78" t="s">
        <v>2</v>
      </c>
      <c r="J7" s="79"/>
      <c r="K7" s="79"/>
      <c r="L7" s="79"/>
      <c r="M7" s="79"/>
      <c r="N7" s="79"/>
      <c r="O7" s="80"/>
      <c r="P7" s="81" t="s">
        <v>3</v>
      </c>
      <c r="Q7" s="81"/>
      <c r="R7" s="81"/>
      <c r="S7" s="81"/>
      <c r="T7" s="81"/>
      <c r="U7" s="81"/>
      <c r="V7" s="81"/>
      <c r="W7" s="81" t="s">
        <v>4</v>
      </c>
      <c r="X7" s="81"/>
      <c r="Y7" s="81"/>
      <c r="Z7" s="81"/>
      <c r="AA7" s="81"/>
      <c r="AB7" s="81"/>
      <c r="AC7" s="81"/>
      <c r="AD7" s="81" t="s">
        <v>5</v>
      </c>
      <c r="AE7" s="81"/>
      <c r="AF7" s="81"/>
      <c r="AG7" s="81"/>
      <c r="AH7" s="81"/>
      <c r="AI7" s="81"/>
      <c r="AJ7" s="81"/>
      <c r="AK7" s="4"/>
      <c r="AL7" s="81" t="s">
        <v>6</v>
      </c>
      <c r="AM7" s="81"/>
      <c r="AN7" s="81"/>
      <c r="AO7" s="81"/>
      <c r="AP7" s="81"/>
      <c r="AQ7" s="81"/>
      <c r="AR7" s="81"/>
      <c r="AS7" s="81"/>
      <c r="AT7" s="78" t="s">
        <v>7</v>
      </c>
      <c r="AU7" s="79"/>
      <c r="AV7" s="79"/>
      <c r="AW7" s="79"/>
      <c r="AX7" s="79"/>
      <c r="AY7" s="79"/>
      <c r="AZ7" s="79"/>
      <c r="BA7" s="79"/>
      <c r="BB7" s="81" t="s">
        <v>8</v>
      </c>
      <c r="BC7" s="81"/>
      <c r="BD7" s="81"/>
      <c r="BE7" s="81"/>
      <c r="BF7" s="81"/>
      <c r="BG7" s="81"/>
      <c r="BH7" s="81"/>
      <c r="BI7" s="81"/>
      <c r="BJ7" s="3"/>
      <c r="BK7" s="3"/>
      <c r="BL7" s="5" t="s">
        <v>9</v>
      </c>
      <c r="BM7" s="6"/>
      <c r="BN7" s="6"/>
      <c r="BO7" s="6"/>
      <c r="BP7" s="6"/>
      <c r="BQ7" s="6"/>
      <c r="BR7" s="6"/>
      <c r="BS7" s="6"/>
      <c r="BT7" s="6"/>
      <c r="BU7" s="6"/>
      <c r="BV7" s="6"/>
      <c r="BW7" s="6"/>
      <c r="BX7" s="6"/>
      <c r="BY7" s="7"/>
    </row>
    <row r="8" spans="1:78" ht="18.75" customHeight="1" x14ac:dyDescent="0.15">
      <c r="A8" s="2"/>
      <c r="B8" s="82" t="str">
        <f>データ!$I$6</f>
        <v>法適用</v>
      </c>
      <c r="C8" s="83"/>
      <c r="D8" s="83"/>
      <c r="E8" s="83"/>
      <c r="F8" s="83"/>
      <c r="G8" s="83"/>
      <c r="H8" s="83"/>
      <c r="I8" s="82" t="str">
        <f>データ!$J$6</f>
        <v>水道事業</v>
      </c>
      <c r="J8" s="83"/>
      <c r="K8" s="83"/>
      <c r="L8" s="83"/>
      <c r="M8" s="83"/>
      <c r="N8" s="83"/>
      <c r="O8" s="84"/>
      <c r="P8" s="85" t="str">
        <f>データ!$K$6</f>
        <v>末端給水事業</v>
      </c>
      <c r="Q8" s="85"/>
      <c r="R8" s="85"/>
      <c r="S8" s="85"/>
      <c r="T8" s="85"/>
      <c r="U8" s="85"/>
      <c r="V8" s="85"/>
      <c r="W8" s="85" t="str">
        <f>データ!$L$6</f>
        <v>A2</v>
      </c>
      <c r="X8" s="85"/>
      <c r="Y8" s="85"/>
      <c r="Z8" s="85"/>
      <c r="AA8" s="85"/>
      <c r="AB8" s="85"/>
      <c r="AC8" s="85"/>
      <c r="AD8" s="85" t="str">
        <f>データ!$M$6</f>
        <v>非設置</v>
      </c>
      <c r="AE8" s="85"/>
      <c r="AF8" s="85"/>
      <c r="AG8" s="85"/>
      <c r="AH8" s="85"/>
      <c r="AI8" s="85"/>
      <c r="AJ8" s="85"/>
      <c r="AK8" s="4"/>
      <c r="AL8" s="73">
        <f>データ!$R$6</f>
        <v>174050</v>
      </c>
      <c r="AM8" s="73"/>
      <c r="AN8" s="73"/>
      <c r="AO8" s="73"/>
      <c r="AP8" s="73"/>
      <c r="AQ8" s="73"/>
      <c r="AR8" s="73"/>
      <c r="AS8" s="73"/>
      <c r="AT8" s="69">
        <f>データ!$S$6</f>
        <v>524.20000000000005</v>
      </c>
      <c r="AU8" s="70"/>
      <c r="AV8" s="70"/>
      <c r="AW8" s="70"/>
      <c r="AX8" s="70"/>
      <c r="AY8" s="70"/>
      <c r="AZ8" s="70"/>
      <c r="BA8" s="70"/>
      <c r="BB8" s="72">
        <f>データ!$T$6</f>
        <v>332.03</v>
      </c>
      <c r="BC8" s="72"/>
      <c r="BD8" s="72"/>
      <c r="BE8" s="72"/>
      <c r="BF8" s="72"/>
      <c r="BG8" s="72"/>
      <c r="BH8" s="72"/>
      <c r="BI8" s="72"/>
      <c r="BJ8" s="3"/>
      <c r="BK8" s="3"/>
      <c r="BL8" s="76" t="s">
        <v>10</v>
      </c>
      <c r="BM8" s="77"/>
      <c r="BN8" s="8" t="s">
        <v>11</v>
      </c>
      <c r="BO8" s="9"/>
      <c r="BP8" s="9"/>
      <c r="BQ8" s="9"/>
      <c r="BR8" s="9"/>
      <c r="BS8" s="9"/>
      <c r="BT8" s="9"/>
      <c r="BU8" s="9"/>
      <c r="BV8" s="9"/>
      <c r="BW8" s="9"/>
      <c r="BX8" s="9"/>
      <c r="BY8" s="10"/>
    </row>
    <row r="9" spans="1:78" ht="18.75" customHeight="1" x14ac:dyDescent="0.15">
      <c r="A9" s="2"/>
      <c r="B9" s="78" t="s">
        <v>12</v>
      </c>
      <c r="C9" s="79"/>
      <c r="D9" s="79"/>
      <c r="E9" s="79"/>
      <c r="F9" s="79"/>
      <c r="G9" s="79"/>
      <c r="H9" s="79"/>
      <c r="I9" s="78" t="s">
        <v>13</v>
      </c>
      <c r="J9" s="79"/>
      <c r="K9" s="79"/>
      <c r="L9" s="79"/>
      <c r="M9" s="79"/>
      <c r="N9" s="79"/>
      <c r="O9" s="80"/>
      <c r="P9" s="81" t="s">
        <v>14</v>
      </c>
      <c r="Q9" s="81"/>
      <c r="R9" s="81"/>
      <c r="S9" s="81"/>
      <c r="T9" s="81"/>
      <c r="U9" s="81"/>
      <c r="V9" s="81"/>
      <c r="W9" s="81" t="s">
        <v>15</v>
      </c>
      <c r="X9" s="81"/>
      <c r="Y9" s="81"/>
      <c r="Z9" s="81"/>
      <c r="AA9" s="81"/>
      <c r="AB9" s="81"/>
      <c r="AC9" s="81"/>
      <c r="AD9" s="2"/>
      <c r="AE9" s="2"/>
      <c r="AF9" s="2"/>
      <c r="AG9" s="2"/>
      <c r="AH9" s="4"/>
      <c r="AI9" s="4"/>
      <c r="AJ9" s="4"/>
      <c r="AK9" s="4"/>
      <c r="AL9" s="81" t="s">
        <v>16</v>
      </c>
      <c r="AM9" s="81"/>
      <c r="AN9" s="81"/>
      <c r="AO9" s="81"/>
      <c r="AP9" s="81"/>
      <c r="AQ9" s="81"/>
      <c r="AR9" s="81"/>
      <c r="AS9" s="81"/>
      <c r="AT9" s="78" t="s">
        <v>17</v>
      </c>
      <c r="AU9" s="79"/>
      <c r="AV9" s="79"/>
      <c r="AW9" s="79"/>
      <c r="AX9" s="79"/>
      <c r="AY9" s="79"/>
      <c r="AZ9" s="79"/>
      <c r="BA9" s="79"/>
      <c r="BB9" s="81" t="s">
        <v>18</v>
      </c>
      <c r="BC9" s="81"/>
      <c r="BD9" s="81"/>
      <c r="BE9" s="81"/>
      <c r="BF9" s="81"/>
      <c r="BG9" s="81"/>
      <c r="BH9" s="81"/>
      <c r="BI9" s="81"/>
      <c r="BJ9" s="3"/>
      <c r="BK9" s="3"/>
      <c r="BL9" s="67" t="s">
        <v>19</v>
      </c>
      <c r="BM9" s="68"/>
      <c r="BN9" s="11" t="s">
        <v>20</v>
      </c>
      <c r="BO9" s="12"/>
      <c r="BP9" s="12"/>
      <c r="BQ9" s="12"/>
      <c r="BR9" s="12"/>
      <c r="BS9" s="12"/>
      <c r="BT9" s="12"/>
      <c r="BU9" s="12"/>
      <c r="BV9" s="12"/>
      <c r="BW9" s="12"/>
      <c r="BX9" s="12"/>
      <c r="BY9" s="13"/>
    </row>
    <row r="10" spans="1:78" ht="18.75" customHeight="1" x14ac:dyDescent="0.15">
      <c r="A10" s="2"/>
      <c r="B10" s="69" t="str">
        <f>データ!$N$6</f>
        <v>-</v>
      </c>
      <c r="C10" s="70"/>
      <c r="D10" s="70"/>
      <c r="E10" s="70"/>
      <c r="F10" s="70"/>
      <c r="G10" s="70"/>
      <c r="H10" s="70"/>
      <c r="I10" s="69">
        <f>データ!$O$6</f>
        <v>50.06</v>
      </c>
      <c r="J10" s="70"/>
      <c r="K10" s="70"/>
      <c r="L10" s="70"/>
      <c r="M10" s="70"/>
      <c r="N10" s="70"/>
      <c r="O10" s="71"/>
      <c r="P10" s="72">
        <f>データ!$P$6</f>
        <v>97.77</v>
      </c>
      <c r="Q10" s="72"/>
      <c r="R10" s="72"/>
      <c r="S10" s="72"/>
      <c r="T10" s="72"/>
      <c r="U10" s="72"/>
      <c r="V10" s="72"/>
      <c r="W10" s="73">
        <f>データ!$Q$6</f>
        <v>3851</v>
      </c>
      <c r="X10" s="73"/>
      <c r="Y10" s="73"/>
      <c r="Z10" s="73"/>
      <c r="AA10" s="73"/>
      <c r="AB10" s="73"/>
      <c r="AC10" s="73"/>
      <c r="AD10" s="2"/>
      <c r="AE10" s="2"/>
      <c r="AF10" s="2"/>
      <c r="AG10" s="2"/>
      <c r="AH10" s="4"/>
      <c r="AI10" s="4"/>
      <c r="AJ10" s="4"/>
      <c r="AK10" s="4"/>
      <c r="AL10" s="73">
        <f>データ!$U$6</f>
        <v>168606</v>
      </c>
      <c r="AM10" s="73"/>
      <c r="AN10" s="73"/>
      <c r="AO10" s="73"/>
      <c r="AP10" s="73"/>
      <c r="AQ10" s="73"/>
      <c r="AR10" s="73"/>
      <c r="AS10" s="73"/>
      <c r="AT10" s="69">
        <f>データ!$V$6</f>
        <v>250.17</v>
      </c>
      <c r="AU10" s="70"/>
      <c r="AV10" s="70"/>
      <c r="AW10" s="70"/>
      <c r="AX10" s="70"/>
      <c r="AY10" s="70"/>
      <c r="AZ10" s="70"/>
      <c r="BA10" s="70"/>
      <c r="BB10" s="72">
        <f>データ!$W$6</f>
        <v>673.97</v>
      </c>
      <c r="BC10" s="72"/>
      <c r="BD10" s="72"/>
      <c r="BE10" s="72"/>
      <c r="BF10" s="72"/>
      <c r="BG10" s="72"/>
      <c r="BH10" s="72"/>
      <c r="BI10" s="72"/>
      <c r="BJ10" s="2"/>
      <c r="BK10" s="2"/>
      <c r="BL10" s="74" t="s">
        <v>21</v>
      </c>
      <c r="BM10" s="7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23</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24</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119</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6" t="s">
        <v>118</v>
      </c>
      <c r="BM47" s="57"/>
      <c r="BN47" s="57"/>
      <c r="BO47" s="57"/>
      <c r="BP47" s="57"/>
      <c r="BQ47" s="57"/>
      <c r="BR47" s="57"/>
      <c r="BS47" s="57"/>
      <c r="BT47" s="57"/>
      <c r="BU47" s="57"/>
      <c r="BV47" s="57"/>
      <c r="BW47" s="57"/>
      <c r="BX47" s="57"/>
      <c r="BY47" s="57"/>
      <c r="BZ47" s="58"/>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6"/>
      <c r="BM48" s="57"/>
      <c r="BN48" s="57"/>
      <c r="BO48" s="57"/>
      <c r="BP48" s="57"/>
      <c r="BQ48" s="57"/>
      <c r="BR48" s="57"/>
      <c r="BS48" s="57"/>
      <c r="BT48" s="57"/>
      <c r="BU48" s="57"/>
      <c r="BV48" s="57"/>
      <c r="BW48" s="57"/>
      <c r="BX48" s="57"/>
      <c r="BY48" s="57"/>
      <c r="BZ48" s="58"/>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6"/>
      <c r="BM49" s="57"/>
      <c r="BN49" s="57"/>
      <c r="BO49" s="57"/>
      <c r="BP49" s="57"/>
      <c r="BQ49" s="57"/>
      <c r="BR49" s="57"/>
      <c r="BS49" s="57"/>
      <c r="BT49" s="57"/>
      <c r="BU49" s="57"/>
      <c r="BV49" s="57"/>
      <c r="BW49" s="57"/>
      <c r="BX49" s="57"/>
      <c r="BY49" s="57"/>
      <c r="BZ49" s="58"/>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6"/>
      <c r="BM50" s="57"/>
      <c r="BN50" s="57"/>
      <c r="BO50" s="57"/>
      <c r="BP50" s="57"/>
      <c r="BQ50" s="57"/>
      <c r="BR50" s="57"/>
      <c r="BS50" s="57"/>
      <c r="BT50" s="57"/>
      <c r="BU50" s="57"/>
      <c r="BV50" s="57"/>
      <c r="BW50" s="57"/>
      <c r="BX50" s="57"/>
      <c r="BY50" s="57"/>
      <c r="BZ50" s="58"/>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6"/>
      <c r="BM51" s="57"/>
      <c r="BN51" s="57"/>
      <c r="BO51" s="57"/>
      <c r="BP51" s="57"/>
      <c r="BQ51" s="57"/>
      <c r="BR51" s="57"/>
      <c r="BS51" s="57"/>
      <c r="BT51" s="57"/>
      <c r="BU51" s="57"/>
      <c r="BV51" s="57"/>
      <c r="BW51" s="57"/>
      <c r="BX51" s="57"/>
      <c r="BY51" s="57"/>
      <c r="BZ51" s="58"/>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6"/>
      <c r="BM52" s="57"/>
      <c r="BN52" s="57"/>
      <c r="BO52" s="57"/>
      <c r="BP52" s="57"/>
      <c r="BQ52" s="57"/>
      <c r="BR52" s="57"/>
      <c r="BS52" s="57"/>
      <c r="BT52" s="57"/>
      <c r="BU52" s="57"/>
      <c r="BV52" s="57"/>
      <c r="BW52" s="57"/>
      <c r="BX52" s="57"/>
      <c r="BY52" s="57"/>
      <c r="BZ52" s="58"/>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6"/>
      <c r="BM53" s="57"/>
      <c r="BN53" s="57"/>
      <c r="BO53" s="57"/>
      <c r="BP53" s="57"/>
      <c r="BQ53" s="57"/>
      <c r="BR53" s="57"/>
      <c r="BS53" s="57"/>
      <c r="BT53" s="57"/>
      <c r="BU53" s="57"/>
      <c r="BV53" s="57"/>
      <c r="BW53" s="57"/>
      <c r="BX53" s="57"/>
      <c r="BY53" s="57"/>
      <c r="BZ53" s="58"/>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6"/>
      <c r="BM54" s="57"/>
      <c r="BN54" s="57"/>
      <c r="BO54" s="57"/>
      <c r="BP54" s="57"/>
      <c r="BQ54" s="57"/>
      <c r="BR54" s="57"/>
      <c r="BS54" s="57"/>
      <c r="BT54" s="57"/>
      <c r="BU54" s="57"/>
      <c r="BV54" s="57"/>
      <c r="BW54" s="57"/>
      <c r="BX54" s="57"/>
      <c r="BY54" s="57"/>
      <c r="BZ54" s="58"/>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6"/>
      <c r="BM55" s="57"/>
      <c r="BN55" s="57"/>
      <c r="BO55" s="57"/>
      <c r="BP55" s="57"/>
      <c r="BQ55" s="57"/>
      <c r="BR55" s="57"/>
      <c r="BS55" s="57"/>
      <c r="BT55" s="57"/>
      <c r="BU55" s="57"/>
      <c r="BV55" s="57"/>
      <c r="BW55" s="57"/>
      <c r="BX55" s="57"/>
      <c r="BY55" s="57"/>
      <c r="BZ55" s="58"/>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56"/>
      <c r="BM56" s="57"/>
      <c r="BN56" s="57"/>
      <c r="BO56" s="57"/>
      <c r="BP56" s="57"/>
      <c r="BQ56" s="57"/>
      <c r="BR56" s="57"/>
      <c r="BS56" s="57"/>
      <c r="BT56" s="57"/>
      <c r="BU56" s="57"/>
      <c r="BV56" s="57"/>
      <c r="BW56" s="57"/>
      <c r="BX56" s="57"/>
      <c r="BY56" s="57"/>
      <c r="BZ56" s="58"/>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56"/>
      <c r="BM57" s="57"/>
      <c r="BN57" s="57"/>
      <c r="BO57" s="57"/>
      <c r="BP57" s="57"/>
      <c r="BQ57" s="57"/>
      <c r="BR57" s="57"/>
      <c r="BS57" s="57"/>
      <c r="BT57" s="57"/>
      <c r="BU57" s="57"/>
      <c r="BV57" s="57"/>
      <c r="BW57" s="57"/>
      <c r="BX57" s="57"/>
      <c r="BY57" s="57"/>
      <c r="BZ57" s="58"/>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6"/>
      <c r="BM58" s="57"/>
      <c r="BN58" s="57"/>
      <c r="BO58" s="57"/>
      <c r="BP58" s="57"/>
      <c r="BQ58" s="57"/>
      <c r="BR58" s="57"/>
      <c r="BS58" s="57"/>
      <c r="BT58" s="57"/>
      <c r="BU58" s="57"/>
      <c r="BV58" s="57"/>
      <c r="BW58" s="57"/>
      <c r="BX58" s="57"/>
      <c r="BY58" s="57"/>
      <c r="BZ58" s="5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6"/>
      <c r="BM59" s="57"/>
      <c r="BN59" s="57"/>
      <c r="BO59" s="57"/>
      <c r="BP59" s="57"/>
      <c r="BQ59" s="57"/>
      <c r="BR59" s="57"/>
      <c r="BS59" s="57"/>
      <c r="BT59" s="57"/>
      <c r="BU59" s="57"/>
      <c r="BV59" s="57"/>
      <c r="BW59" s="57"/>
      <c r="BX59" s="57"/>
      <c r="BY59" s="57"/>
      <c r="BZ59" s="58"/>
    </row>
    <row r="60" spans="1:78" ht="13.5" customHeight="1" x14ac:dyDescent="0.15">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6"/>
      <c r="BM60" s="57"/>
      <c r="BN60" s="57"/>
      <c r="BO60" s="57"/>
      <c r="BP60" s="57"/>
      <c r="BQ60" s="57"/>
      <c r="BR60" s="57"/>
      <c r="BS60" s="57"/>
      <c r="BT60" s="57"/>
      <c r="BU60" s="57"/>
      <c r="BV60" s="57"/>
      <c r="BW60" s="57"/>
      <c r="BX60" s="57"/>
      <c r="BY60" s="57"/>
      <c r="BZ60" s="58"/>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6"/>
      <c r="BM61" s="57"/>
      <c r="BN61" s="57"/>
      <c r="BO61" s="57"/>
      <c r="BP61" s="57"/>
      <c r="BQ61" s="57"/>
      <c r="BR61" s="57"/>
      <c r="BS61" s="57"/>
      <c r="BT61" s="57"/>
      <c r="BU61" s="57"/>
      <c r="BV61" s="57"/>
      <c r="BW61" s="57"/>
      <c r="BX61" s="57"/>
      <c r="BY61" s="57"/>
      <c r="BZ61" s="58"/>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6"/>
      <c r="BM62" s="57"/>
      <c r="BN62" s="57"/>
      <c r="BO62" s="57"/>
      <c r="BP62" s="57"/>
      <c r="BQ62" s="57"/>
      <c r="BR62" s="57"/>
      <c r="BS62" s="57"/>
      <c r="BT62" s="57"/>
      <c r="BU62" s="57"/>
      <c r="BV62" s="57"/>
      <c r="BW62" s="57"/>
      <c r="BX62" s="57"/>
      <c r="BY62" s="57"/>
      <c r="BZ62" s="58"/>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117</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2WYVP8J94QTUOyCq3OMFTGzgt3n3cW/nC4MRAUhjybgPhjl9zEmKLa2mIopLCgRbJdTUX3m4eRBX4VNDJH1Ycg==" saltValue="/XcbruufKH8mIo7h5yIyBg=="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90" t="s">
        <v>62</v>
      </c>
      <c r="I3" s="91"/>
      <c r="J3" s="91"/>
      <c r="K3" s="91"/>
      <c r="L3" s="91"/>
      <c r="M3" s="91"/>
      <c r="N3" s="91"/>
      <c r="O3" s="91"/>
      <c r="P3" s="91"/>
      <c r="Q3" s="91"/>
      <c r="R3" s="91"/>
      <c r="S3" s="91"/>
      <c r="T3" s="91"/>
      <c r="U3" s="91"/>
      <c r="V3" s="91"/>
      <c r="W3" s="92"/>
      <c r="X3" s="96" t="s">
        <v>63</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64</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8" t="s">
        <v>65</v>
      </c>
      <c r="B4" s="30"/>
      <c r="C4" s="30"/>
      <c r="D4" s="30"/>
      <c r="E4" s="30"/>
      <c r="F4" s="30"/>
      <c r="G4" s="30"/>
      <c r="H4" s="93"/>
      <c r="I4" s="94"/>
      <c r="J4" s="94"/>
      <c r="K4" s="94"/>
      <c r="L4" s="94"/>
      <c r="M4" s="94"/>
      <c r="N4" s="94"/>
      <c r="O4" s="94"/>
      <c r="P4" s="94"/>
      <c r="Q4" s="94"/>
      <c r="R4" s="94"/>
      <c r="S4" s="94"/>
      <c r="T4" s="94"/>
      <c r="U4" s="94"/>
      <c r="V4" s="94"/>
      <c r="W4" s="95"/>
      <c r="X4" s="89" t="s">
        <v>66</v>
      </c>
      <c r="Y4" s="89"/>
      <c r="Z4" s="89"/>
      <c r="AA4" s="89"/>
      <c r="AB4" s="89"/>
      <c r="AC4" s="89"/>
      <c r="AD4" s="89"/>
      <c r="AE4" s="89"/>
      <c r="AF4" s="89"/>
      <c r="AG4" s="89"/>
      <c r="AH4" s="89"/>
      <c r="AI4" s="89" t="s">
        <v>67</v>
      </c>
      <c r="AJ4" s="89"/>
      <c r="AK4" s="89"/>
      <c r="AL4" s="89"/>
      <c r="AM4" s="89"/>
      <c r="AN4" s="89"/>
      <c r="AO4" s="89"/>
      <c r="AP4" s="89"/>
      <c r="AQ4" s="89"/>
      <c r="AR4" s="89"/>
      <c r="AS4" s="89"/>
      <c r="AT4" s="89" t="s">
        <v>68</v>
      </c>
      <c r="AU4" s="89"/>
      <c r="AV4" s="89"/>
      <c r="AW4" s="89"/>
      <c r="AX4" s="89"/>
      <c r="AY4" s="89"/>
      <c r="AZ4" s="89"/>
      <c r="BA4" s="89"/>
      <c r="BB4" s="89"/>
      <c r="BC4" s="89"/>
      <c r="BD4" s="89"/>
      <c r="BE4" s="89" t="s">
        <v>69</v>
      </c>
      <c r="BF4" s="89"/>
      <c r="BG4" s="89"/>
      <c r="BH4" s="89"/>
      <c r="BI4" s="89"/>
      <c r="BJ4" s="89"/>
      <c r="BK4" s="89"/>
      <c r="BL4" s="89"/>
      <c r="BM4" s="89"/>
      <c r="BN4" s="89"/>
      <c r="BO4" s="89"/>
      <c r="BP4" s="89" t="s">
        <v>70</v>
      </c>
      <c r="BQ4" s="89"/>
      <c r="BR4" s="89"/>
      <c r="BS4" s="89"/>
      <c r="BT4" s="89"/>
      <c r="BU4" s="89"/>
      <c r="BV4" s="89"/>
      <c r="BW4" s="89"/>
      <c r="BX4" s="89"/>
      <c r="BY4" s="89"/>
      <c r="BZ4" s="89"/>
      <c r="CA4" s="89" t="s">
        <v>71</v>
      </c>
      <c r="CB4" s="89"/>
      <c r="CC4" s="89"/>
      <c r="CD4" s="89"/>
      <c r="CE4" s="89"/>
      <c r="CF4" s="89"/>
      <c r="CG4" s="89"/>
      <c r="CH4" s="89"/>
      <c r="CI4" s="89"/>
      <c r="CJ4" s="89"/>
      <c r="CK4" s="89"/>
      <c r="CL4" s="89" t="s">
        <v>72</v>
      </c>
      <c r="CM4" s="89"/>
      <c r="CN4" s="89"/>
      <c r="CO4" s="89"/>
      <c r="CP4" s="89"/>
      <c r="CQ4" s="89"/>
      <c r="CR4" s="89"/>
      <c r="CS4" s="89"/>
      <c r="CT4" s="89"/>
      <c r="CU4" s="89"/>
      <c r="CV4" s="89"/>
      <c r="CW4" s="89" t="s">
        <v>73</v>
      </c>
      <c r="CX4" s="89"/>
      <c r="CY4" s="89"/>
      <c r="CZ4" s="89"/>
      <c r="DA4" s="89"/>
      <c r="DB4" s="89"/>
      <c r="DC4" s="89"/>
      <c r="DD4" s="89"/>
      <c r="DE4" s="89"/>
      <c r="DF4" s="89"/>
      <c r="DG4" s="89"/>
      <c r="DH4" s="89" t="s">
        <v>74</v>
      </c>
      <c r="DI4" s="89"/>
      <c r="DJ4" s="89"/>
      <c r="DK4" s="89"/>
      <c r="DL4" s="89"/>
      <c r="DM4" s="89"/>
      <c r="DN4" s="89"/>
      <c r="DO4" s="89"/>
      <c r="DP4" s="89"/>
      <c r="DQ4" s="89"/>
      <c r="DR4" s="89"/>
      <c r="DS4" s="89" t="s">
        <v>75</v>
      </c>
      <c r="DT4" s="89"/>
      <c r="DU4" s="89"/>
      <c r="DV4" s="89"/>
      <c r="DW4" s="89"/>
      <c r="DX4" s="89"/>
      <c r="DY4" s="89"/>
      <c r="DZ4" s="89"/>
      <c r="EA4" s="89"/>
      <c r="EB4" s="89"/>
      <c r="EC4" s="89"/>
      <c r="ED4" s="89" t="s">
        <v>76</v>
      </c>
      <c r="EE4" s="89"/>
      <c r="EF4" s="89"/>
      <c r="EG4" s="89"/>
      <c r="EH4" s="89"/>
      <c r="EI4" s="89"/>
      <c r="EJ4" s="89"/>
      <c r="EK4" s="89"/>
      <c r="EL4" s="89"/>
      <c r="EM4" s="89"/>
      <c r="EN4" s="89"/>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22021</v>
      </c>
      <c r="D6" s="33">
        <f t="shared" si="3"/>
        <v>46</v>
      </c>
      <c r="E6" s="33">
        <f t="shared" si="3"/>
        <v>1</v>
      </c>
      <c r="F6" s="33">
        <f t="shared" si="3"/>
        <v>0</v>
      </c>
      <c r="G6" s="33">
        <f t="shared" si="3"/>
        <v>1</v>
      </c>
      <c r="H6" s="33" t="str">
        <f t="shared" si="3"/>
        <v>青森県　弘前市</v>
      </c>
      <c r="I6" s="33" t="str">
        <f t="shared" si="3"/>
        <v>法適用</v>
      </c>
      <c r="J6" s="33" t="str">
        <f t="shared" si="3"/>
        <v>水道事業</v>
      </c>
      <c r="K6" s="33" t="str">
        <f t="shared" si="3"/>
        <v>末端給水事業</v>
      </c>
      <c r="L6" s="33" t="str">
        <f t="shared" si="3"/>
        <v>A2</v>
      </c>
      <c r="M6" s="33" t="str">
        <f t="shared" si="3"/>
        <v>非設置</v>
      </c>
      <c r="N6" s="34" t="str">
        <f t="shared" si="3"/>
        <v>-</v>
      </c>
      <c r="O6" s="34">
        <f t="shared" si="3"/>
        <v>50.06</v>
      </c>
      <c r="P6" s="34">
        <f t="shared" si="3"/>
        <v>97.77</v>
      </c>
      <c r="Q6" s="34">
        <f t="shared" si="3"/>
        <v>3851</v>
      </c>
      <c r="R6" s="34">
        <f t="shared" si="3"/>
        <v>174050</v>
      </c>
      <c r="S6" s="34">
        <f t="shared" si="3"/>
        <v>524.20000000000005</v>
      </c>
      <c r="T6" s="34">
        <f t="shared" si="3"/>
        <v>332.03</v>
      </c>
      <c r="U6" s="34">
        <f t="shared" si="3"/>
        <v>168606</v>
      </c>
      <c r="V6" s="34">
        <f t="shared" si="3"/>
        <v>250.17</v>
      </c>
      <c r="W6" s="34">
        <f t="shared" si="3"/>
        <v>673.97</v>
      </c>
      <c r="X6" s="35">
        <f>IF(X7="",NA(),X7)</f>
        <v>109.45</v>
      </c>
      <c r="Y6" s="35">
        <f t="shared" ref="Y6:AG6" si="4">IF(Y7="",NA(),Y7)</f>
        <v>118.05</v>
      </c>
      <c r="Z6" s="35">
        <f t="shared" si="4"/>
        <v>117.7</v>
      </c>
      <c r="AA6" s="35">
        <f t="shared" si="4"/>
        <v>120.61</v>
      </c>
      <c r="AB6" s="35">
        <f t="shared" si="4"/>
        <v>112.74</v>
      </c>
      <c r="AC6" s="35">
        <f t="shared" si="4"/>
        <v>108.9</v>
      </c>
      <c r="AD6" s="35">
        <f t="shared" si="4"/>
        <v>114.43</v>
      </c>
      <c r="AE6" s="35">
        <f t="shared" si="4"/>
        <v>114.08</v>
      </c>
      <c r="AF6" s="35">
        <f t="shared" si="4"/>
        <v>115.36</v>
      </c>
      <c r="AG6" s="35">
        <f t="shared" si="4"/>
        <v>113.95</v>
      </c>
      <c r="AH6" s="34" t="str">
        <f>IF(AH7="","",IF(AH7="-","【-】","【"&amp;SUBSTITUTE(TEXT(AH7,"#,##0.00"),"-","△")&amp;"】"))</f>
        <v>【113.39】</v>
      </c>
      <c r="AI6" s="34">
        <f>IF(AI7="",NA(),AI7)</f>
        <v>0</v>
      </c>
      <c r="AJ6" s="34">
        <f t="shared" ref="AJ6:AR6" si="5">IF(AJ7="",NA(),AJ7)</f>
        <v>0</v>
      </c>
      <c r="AK6" s="34">
        <f t="shared" si="5"/>
        <v>0</v>
      </c>
      <c r="AL6" s="34">
        <f t="shared" si="5"/>
        <v>0</v>
      </c>
      <c r="AM6" s="34">
        <f t="shared" si="5"/>
        <v>0</v>
      </c>
      <c r="AN6" s="35">
        <f t="shared" si="5"/>
        <v>3.47</v>
      </c>
      <c r="AO6" s="35">
        <f t="shared" si="5"/>
        <v>0.13</v>
      </c>
      <c r="AP6" s="34">
        <f t="shared" si="5"/>
        <v>0</v>
      </c>
      <c r="AQ6" s="34">
        <f t="shared" si="5"/>
        <v>0</v>
      </c>
      <c r="AR6" s="34">
        <f t="shared" si="5"/>
        <v>0</v>
      </c>
      <c r="AS6" s="34" t="str">
        <f>IF(AS7="","",IF(AS7="-","【-】","【"&amp;SUBSTITUTE(TEXT(AS7,"#,##0.00"),"-","△")&amp;"】"))</f>
        <v>【0.85】</v>
      </c>
      <c r="AT6" s="35">
        <f>IF(AT7="",NA(),AT7)</f>
        <v>302.06</v>
      </c>
      <c r="AU6" s="35">
        <f t="shared" ref="AU6:BC6" si="6">IF(AU7="",NA(),AU7)</f>
        <v>120</v>
      </c>
      <c r="AV6" s="35">
        <f t="shared" si="6"/>
        <v>138.54</v>
      </c>
      <c r="AW6" s="35">
        <f t="shared" si="6"/>
        <v>175.6</v>
      </c>
      <c r="AX6" s="35">
        <f t="shared" si="6"/>
        <v>200.26</v>
      </c>
      <c r="AY6" s="35">
        <f t="shared" si="6"/>
        <v>628.34</v>
      </c>
      <c r="AZ6" s="35">
        <f t="shared" si="6"/>
        <v>289.8</v>
      </c>
      <c r="BA6" s="35">
        <f t="shared" si="6"/>
        <v>299.44</v>
      </c>
      <c r="BB6" s="35">
        <f t="shared" si="6"/>
        <v>311.99</v>
      </c>
      <c r="BC6" s="35">
        <f t="shared" si="6"/>
        <v>307.83</v>
      </c>
      <c r="BD6" s="34" t="str">
        <f>IF(BD7="","",IF(BD7="-","【-】","【"&amp;SUBSTITUTE(TEXT(BD7,"#,##0.00"),"-","△")&amp;"】"))</f>
        <v>【264.34】</v>
      </c>
      <c r="BE6" s="35">
        <f>IF(BE7="",NA(),BE7)</f>
        <v>463.49</v>
      </c>
      <c r="BF6" s="35">
        <f t="shared" ref="BF6:BN6" si="7">IF(BF7="",NA(),BF7)</f>
        <v>459.8</v>
      </c>
      <c r="BG6" s="35">
        <f t="shared" si="7"/>
        <v>449.97</v>
      </c>
      <c r="BH6" s="35">
        <f t="shared" si="7"/>
        <v>434.24</v>
      </c>
      <c r="BI6" s="35">
        <f t="shared" si="7"/>
        <v>427.81</v>
      </c>
      <c r="BJ6" s="35">
        <f t="shared" si="7"/>
        <v>297.13</v>
      </c>
      <c r="BK6" s="35">
        <f t="shared" si="7"/>
        <v>301.99</v>
      </c>
      <c r="BL6" s="35">
        <f t="shared" si="7"/>
        <v>298.08999999999997</v>
      </c>
      <c r="BM6" s="35">
        <f t="shared" si="7"/>
        <v>291.77999999999997</v>
      </c>
      <c r="BN6" s="35">
        <f t="shared" si="7"/>
        <v>295.44</v>
      </c>
      <c r="BO6" s="34" t="str">
        <f>IF(BO7="","",IF(BO7="-","【-】","【"&amp;SUBSTITUTE(TEXT(BO7,"#,##0.00"),"-","△")&amp;"】"))</f>
        <v>【274.27】</v>
      </c>
      <c r="BP6" s="35">
        <f>IF(BP7="",NA(),BP7)</f>
        <v>104.12</v>
      </c>
      <c r="BQ6" s="35">
        <f t="shared" ref="BQ6:BY6" si="8">IF(BQ7="",NA(),BQ7)</f>
        <v>112.75</v>
      </c>
      <c r="BR6" s="35">
        <f t="shared" si="8"/>
        <v>112.16</v>
      </c>
      <c r="BS6" s="35">
        <f t="shared" si="8"/>
        <v>115.18</v>
      </c>
      <c r="BT6" s="35">
        <f t="shared" si="8"/>
        <v>106.84</v>
      </c>
      <c r="BU6" s="35">
        <f t="shared" si="8"/>
        <v>99.89</v>
      </c>
      <c r="BV6" s="35">
        <f t="shared" si="8"/>
        <v>107.05</v>
      </c>
      <c r="BW6" s="35">
        <f t="shared" si="8"/>
        <v>106.4</v>
      </c>
      <c r="BX6" s="35">
        <f t="shared" si="8"/>
        <v>107.61</v>
      </c>
      <c r="BY6" s="35">
        <f t="shared" si="8"/>
        <v>106.02</v>
      </c>
      <c r="BZ6" s="34" t="str">
        <f>IF(BZ7="","",IF(BZ7="-","【-】","【"&amp;SUBSTITUTE(TEXT(BZ7,"#,##0.00"),"-","△")&amp;"】"))</f>
        <v>【104.36】</v>
      </c>
      <c r="CA6" s="35">
        <f>IF(CA7="",NA(),CA7)</f>
        <v>201.38</v>
      </c>
      <c r="CB6" s="35">
        <f t="shared" ref="CB6:CJ6" si="9">IF(CB7="",NA(),CB7)</f>
        <v>186.23</v>
      </c>
      <c r="CC6" s="35">
        <f t="shared" si="9"/>
        <v>188.5</v>
      </c>
      <c r="CD6" s="35">
        <f t="shared" si="9"/>
        <v>182.28</v>
      </c>
      <c r="CE6" s="35">
        <f t="shared" si="9"/>
        <v>197.27</v>
      </c>
      <c r="CF6" s="35">
        <f t="shared" si="9"/>
        <v>165.34</v>
      </c>
      <c r="CG6" s="35">
        <f t="shared" si="9"/>
        <v>155.09</v>
      </c>
      <c r="CH6" s="35">
        <f t="shared" si="9"/>
        <v>156.29</v>
      </c>
      <c r="CI6" s="35">
        <f t="shared" si="9"/>
        <v>155.69</v>
      </c>
      <c r="CJ6" s="35">
        <f t="shared" si="9"/>
        <v>158.6</v>
      </c>
      <c r="CK6" s="34" t="str">
        <f>IF(CK7="","",IF(CK7="-","【-】","【"&amp;SUBSTITUTE(TEXT(CK7,"#,##0.00"),"-","△")&amp;"】"))</f>
        <v>【165.71】</v>
      </c>
      <c r="CL6" s="35">
        <f>IF(CL7="",NA(),CL7)</f>
        <v>55.64</v>
      </c>
      <c r="CM6" s="35">
        <f t="shared" ref="CM6:CU6" si="10">IF(CM7="",NA(),CM7)</f>
        <v>54.82</v>
      </c>
      <c r="CN6" s="35">
        <f t="shared" si="10"/>
        <v>54.69</v>
      </c>
      <c r="CO6" s="35">
        <f t="shared" si="10"/>
        <v>54.29</v>
      </c>
      <c r="CP6" s="35">
        <f t="shared" si="10"/>
        <v>54.14</v>
      </c>
      <c r="CQ6" s="35">
        <f t="shared" si="10"/>
        <v>62.15</v>
      </c>
      <c r="CR6" s="35">
        <f t="shared" si="10"/>
        <v>61.61</v>
      </c>
      <c r="CS6" s="35">
        <f t="shared" si="10"/>
        <v>62.34</v>
      </c>
      <c r="CT6" s="35">
        <f t="shared" si="10"/>
        <v>62.46</v>
      </c>
      <c r="CU6" s="35">
        <f t="shared" si="10"/>
        <v>62.88</v>
      </c>
      <c r="CV6" s="34" t="str">
        <f>IF(CV7="","",IF(CV7="-","【-】","【"&amp;SUBSTITUTE(TEXT(CV7,"#,##0.00"),"-","△")&amp;"】"))</f>
        <v>【60.41】</v>
      </c>
      <c r="CW6" s="35">
        <f>IF(CW7="",NA(),CW7)</f>
        <v>90</v>
      </c>
      <c r="CX6" s="35">
        <f t="shared" ref="CX6:DF6" si="11">IF(CX7="",NA(),CX7)</f>
        <v>89.81</v>
      </c>
      <c r="CY6" s="35">
        <f t="shared" si="11"/>
        <v>88.83</v>
      </c>
      <c r="CZ6" s="35">
        <f t="shared" si="11"/>
        <v>90.5</v>
      </c>
      <c r="DA6" s="35">
        <f t="shared" si="11"/>
        <v>89.56</v>
      </c>
      <c r="DB6" s="35">
        <f t="shared" si="11"/>
        <v>90.64</v>
      </c>
      <c r="DC6" s="35">
        <f t="shared" si="11"/>
        <v>90.23</v>
      </c>
      <c r="DD6" s="35">
        <f t="shared" si="11"/>
        <v>90.15</v>
      </c>
      <c r="DE6" s="35">
        <f t="shared" si="11"/>
        <v>90.62</v>
      </c>
      <c r="DF6" s="35">
        <f t="shared" si="11"/>
        <v>90.13</v>
      </c>
      <c r="DG6" s="34" t="str">
        <f>IF(DG7="","",IF(DG7="-","【-】","【"&amp;SUBSTITUTE(TEXT(DG7,"#,##0.00"),"-","△")&amp;"】"))</f>
        <v>【89.93】</v>
      </c>
      <c r="DH6" s="35">
        <f>IF(DH7="",NA(),DH7)</f>
        <v>43.15</v>
      </c>
      <c r="DI6" s="35">
        <f t="shared" ref="DI6:DQ6" si="12">IF(DI7="",NA(),DI7)</f>
        <v>44.42</v>
      </c>
      <c r="DJ6" s="35">
        <f t="shared" si="12"/>
        <v>45.35</v>
      </c>
      <c r="DK6" s="35">
        <f t="shared" si="12"/>
        <v>46.77</v>
      </c>
      <c r="DL6" s="35">
        <f t="shared" si="12"/>
        <v>47.97</v>
      </c>
      <c r="DM6" s="35">
        <f t="shared" si="12"/>
        <v>43.24</v>
      </c>
      <c r="DN6" s="35">
        <f t="shared" si="12"/>
        <v>46.36</v>
      </c>
      <c r="DO6" s="35">
        <f t="shared" si="12"/>
        <v>47.37</v>
      </c>
      <c r="DP6" s="35">
        <f t="shared" si="12"/>
        <v>48.01</v>
      </c>
      <c r="DQ6" s="35">
        <f t="shared" si="12"/>
        <v>48.01</v>
      </c>
      <c r="DR6" s="34" t="str">
        <f>IF(DR7="","",IF(DR7="-","【-】","【"&amp;SUBSTITUTE(TEXT(DR7,"#,##0.00"),"-","△")&amp;"】"))</f>
        <v>【48.12】</v>
      </c>
      <c r="DS6" s="35">
        <f>IF(DS7="",NA(),DS7)</f>
        <v>29.31</v>
      </c>
      <c r="DT6" s="35">
        <f t="shared" ref="DT6:EB6" si="13">IF(DT7="",NA(),DT7)</f>
        <v>30.96</v>
      </c>
      <c r="DU6" s="35">
        <f t="shared" si="13"/>
        <v>32.229999999999997</v>
      </c>
      <c r="DV6" s="35">
        <f t="shared" si="13"/>
        <v>33.53</v>
      </c>
      <c r="DW6" s="35">
        <f t="shared" si="13"/>
        <v>24.02</v>
      </c>
      <c r="DX6" s="35">
        <f t="shared" si="13"/>
        <v>12.21</v>
      </c>
      <c r="DY6" s="35">
        <f t="shared" si="13"/>
        <v>13.57</v>
      </c>
      <c r="DZ6" s="35">
        <f t="shared" si="13"/>
        <v>14.27</v>
      </c>
      <c r="EA6" s="35">
        <f t="shared" si="13"/>
        <v>16.170000000000002</v>
      </c>
      <c r="EB6" s="35">
        <f t="shared" si="13"/>
        <v>16.600000000000001</v>
      </c>
      <c r="EC6" s="34" t="str">
        <f>IF(EC7="","",IF(EC7="-","【-】","【"&amp;SUBSTITUTE(TEXT(EC7,"#,##0.00"),"-","△")&amp;"】"))</f>
        <v>【15.89】</v>
      </c>
      <c r="ED6" s="35">
        <f>IF(ED7="",NA(),ED7)</f>
        <v>0.53</v>
      </c>
      <c r="EE6" s="35">
        <f t="shared" ref="EE6:EM6" si="14">IF(EE7="",NA(),EE7)</f>
        <v>0.28999999999999998</v>
      </c>
      <c r="EF6" s="35">
        <f t="shared" si="14"/>
        <v>0.47</v>
      </c>
      <c r="EG6" s="35">
        <f t="shared" si="14"/>
        <v>0.33</v>
      </c>
      <c r="EH6" s="35">
        <f t="shared" si="14"/>
        <v>0.45</v>
      </c>
      <c r="EI6" s="35">
        <f t="shared" si="14"/>
        <v>0.8</v>
      </c>
      <c r="EJ6" s="35">
        <f t="shared" si="14"/>
        <v>0.72</v>
      </c>
      <c r="EK6" s="35">
        <f t="shared" si="14"/>
        <v>0.67</v>
      </c>
      <c r="EL6" s="35">
        <f t="shared" si="14"/>
        <v>0.67</v>
      </c>
      <c r="EM6" s="35">
        <f t="shared" si="14"/>
        <v>0.65</v>
      </c>
      <c r="EN6" s="34" t="str">
        <f>IF(EN7="","",IF(EN7="-","【-】","【"&amp;SUBSTITUTE(TEXT(EN7,"#,##0.00"),"-","△")&amp;"】"))</f>
        <v>【0.69】</v>
      </c>
    </row>
    <row r="7" spans="1:144" s="36" customFormat="1" x14ac:dyDescent="0.15">
      <c r="A7" s="28"/>
      <c r="B7" s="37">
        <v>2017</v>
      </c>
      <c r="C7" s="37">
        <v>22021</v>
      </c>
      <c r="D7" s="37">
        <v>46</v>
      </c>
      <c r="E7" s="37">
        <v>1</v>
      </c>
      <c r="F7" s="37">
        <v>0</v>
      </c>
      <c r="G7" s="37">
        <v>1</v>
      </c>
      <c r="H7" s="37" t="s">
        <v>105</v>
      </c>
      <c r="I7" s="37" t="s">
        <v>106</v>
      </c>
      <c r="J7" s="37" t="s">
        <v>107</v>
      </c>
      <c r="K7" s="37" t="s">
        <v>108</v>
      </c>
      <c r="L7" s="37" t="s">
        <v>109</v>
      </c>
      <c r="M7" s="37" t="s">
        <v>110</v>
      </c>
      <c r="N7" s="38" t="s">
        <v>111</v>
      </c>
      <c r="O7" s="38">
        <v>50.06</v>
      </c>
      <c r="P7" s="38">
        <v>97.77</v>
      </c>
      <c r="Q7" s="38">
        <v>3851</v>
      </c>
      <c r="R7" s="38">
        <v>174050</v>
      </c>
      <c r="S7" s="38">
        <v>524.20000000000005</v>
      </c>
      <c r="T7" s="38">
        <v>332.03</v>
      </c>
      <c r="U7" s="38">
        <v>168606</v>
      </c>
      <c r="V7" s="38">
        <v>250.17</v>
      </c>
      <c r="W7" s="38">
        <v>673.97</v>
      </c>
      <c r="X7" s="38">
        <v>109.45</v>
      </c>
      <c r="Y7" s="38">
        <v>118.05</v>
      </c>
      <c r="Z7" s="38">
        <v>117.7</v>
      </c>
      <c r="AA7" s="38">
        <v>120.61</v>
      </c>
      <c r="AB7" s="38">
        <v>112.74</v>
      </c>
      <c r="AC7" s="38">
        <v>108.9</v>
      </c>
      <c r="AD7" s="38">
        <v>114.43</v>
      </c>
      <c r="AE7" s="38">
        <v>114.08</v>
      </c>
      <c r="AF7" s="38">
        <v>115.36</v>
      </c>
      <c r="AG7" s="38">
        <v>113.95</v>
      </c>
      <c r="AH7" s="38">
        <v>113.39</v>
      </c>
      <c r="AI7" s="38">
        <v>0</v>
      </c>
      <c r="AJ7" s="38">
        <v>0</v>
      </c>
      <c r="AK7" s="38">
        <v>0</v>
      </c>
      <c r="AL7" s="38">
        <v>0</v>
      </c>
      <c r="AM7" s="38">
        <v>0</v>
      </c>
      <c r="AN7" s="38">
        <v>3.47</v>
      </c>
      <c r="AO7" s="38">
        <v>0.13</v>
      </c>
      <c r="AP7" s="38">
        <v>0</v>
      </c>
      <c r="AQ7" s="38">
        <v>0</v>
      </c>
      <c r="AR7" s="38">
        <v>0</v>
      </c>
      <c r="AS7" s="38">
        <v>0.85</v>
      </c>
      <c r="AT7" s="38">
        <v>302.06</v>
      </c>
      <c r="AU7" s="38">
        <v>120</v>
      </c>
      <c r="AV7" s="38">
        <v>138.54</v>
      </c>
      <c r="AW7" s="38">
        <v>175.6</v>
      </c>
      <c r="AX7" s="38">
        <v>200.26</v>
      </c>
      <c r="AY7" s="38">
        <v>628.34</v>
      </c>
      <c r="AZ7" s="38">
        <v>289.8</v>
      </c>
      <c r="BA7" s="38">
        <v>299.44</v>
      </c>
      <c r="BB7" s="38">
        <v>311.99</v>
      </c>
      <c r="BC7" s="38">
        <v>307.83</v>
      </c>
      <c r="BD7" s="38">
        <v>264.33999999999997</v>
      </c>
      <c r="BE7" s="38">
        <v>463.49</v>
      </c>
      <c r="BF7" s="38">
        <v>459.8</v>
      </c>
      <c r="BG7" s="38">
        <v>449.97</v>
      </c>
      <c r="BH7" s="38">
        <v>434.24</v>
      </c>
      <c r="BI7" s="38">
        <v>427.81</v>
      </c>
      <c r="BJ7" s="38">
        <v>297.13</v>
      </c>
      <c r="BK7" s="38">
        <v>301.99</v>
      </c>
      <c r="BL7" s="38">
        <v>298.08999999999997</v>
      </c>
      <c r="BM7" s="38">
        <v>291.77999999999997</v>
      </c>
      <c r="BN7" s="38">
        <v>295.44</v>
      </c>
      <c r="BO7" s="38">
        <v>274.27</v>
      </c>
      <c r="BP7" s="38">
        <v>104.12</v>
      </c>
      <c r="BQ7" s="38">
        <v>112.75</v>
      </c>
      <c r="BR7" s="38">
        <v>112.16</v>
      </c>
      <c r="BS7" s="38">
        <v>115.18</v>
      </c>
      <c r="BT7" s="38">
        <v>106.84</v>
      </c>
      <c r="BU7" s="38">
        <v>99.89</v>
      </c>
      <c r="BV7" s="38">
        <v>107.05</v>
      </c>
      <c r="BW7" s="38">
        <v>106.4</v>
      </c>
      <c r="BX7" s="38">
        <v>107.61</v>
      </c>
      <c r="BY7" s="38">
        <v>106.02</v>
      </c>
      <c r="BZ7" s="38">
        <v>104.36</v>
      </c>
      <c r="CA7" s="38">
        <v>201.38</v>
      </c>
      <c r="CB7" s="38">
        <v>186.23</v>
      </c>
      <c r="CC7" s="38">
        <v>188.5</v>
      </c>
      <c r="CD7" s="38">
        <v>182.28</v>
      </c>
      <c r="CE7" s="38">
        <v>197.27</v>
      </c>
      <c r="CF7" s="38">
        <v>165.34</v>
      </c>
      <c r="CG7" s="38">
        <v>155.09</v>
      </c>
      <c r="CH7" s="38">
        <v>156.29</v>
      </c>
      <c r="CI7" s="38">
        <v>155.69</v>
      </c>
      <c r="CJ7" s="38">
        <v>158.6</v>
      </c>
      <c r="CK7" s="38">
        <v>165.71</v>
      </c>
      <c r="CL7" s="38">
        <v>55.64</v>
      </c>
      <c r="CM7" s="38">
        <v>54.82</v>
      </c>
      <c r="CN7" s="38">
        <v>54.69</v>
      </c>
      <c r="CO7" s="38">
        <v>54.29</v>
      </c>
      <c r="CP7" s="38">
        <v>54.14</v>
      </c>
      <c r="CQ7" s="38">
        <v>62.15</v>
      </c>
      <c r="CR7" s="38">
        <v>61.61</v>
      </c>
      <c r="CS7" s="38">
        <v>62.34</v>
      </c>
      <c r="CT7" s="38">
        <v>62.46</v>
      </c>
      <c r="CU7" s="38">
        <v>62.88</v>
      </c>
      <c r="CV7" s="38">
        <v>60.41</v>
      </c>
      <c r="CW7" s="38">
        <v>90</v>
      </c>
      <c r="CX7" s="38">
        <v>89.81</v>
      </c>
      <c r="CY7" s="38">
        <v>88.83</v>
      </c>
      <c r="CZ7" s="38">
        <v>90.5</v>
      </c>
      <c r="DA7" s="38">
        <v>89.56</v>
      </c>
      <c r="DB7" s="38">
        <v>90.64</v>
      </c>
      <c r="DC7" s="38">
        <v>90.23</v>
      </c>
      <c r="DD7" s="38">
        <v>90.15</v>
      </c>
      <c r="DE7" s="38">
        <v>90.62</v>
      </c>
      <c r="DF7" s="38">
        <v>90.13</v>
      </c>
      <c r="DG7" s="38">
        <v>89.93</v>
      </c>
      <c r="DH7" s="38">
        <v>43.15</v>
      </c>
      <c r="DI7" s="38">
        <v>44.42</v>
      </c>
      <c r="DJ7" s="38">
        <v>45.35</v>
      </c>
      <c r="DK7" s="38">
        <v>46.77</v>
      </c>
      <c r="DL7" s="38">
        <v>47.97</v>
      </c>
      <c r="DM7" s="38">
        <v>43.24</v>
      </c>
      <c r="DN7" s="38">
        <v>46.36</v>
      </c>
      <c r="DO7" s="38">
        <v>47.37</v>
      </c>
      <c r="DP7" s="38">
        <v>48.01</v>
      </c>
      <c r="DQ7" s="38">
        <v>48.01</v>
      </c>
      <c r="DR7" s="38">
        <v>48.12</v>
      </c>
      <c r="DS7" s="38">
        <v>29.31</v>
      </c>
      <c r="DT7" s="38">
        <v>30.96</v>
      </c>
      <c r="DU7" s="38">
        <v>32.229999999999997</v>
      </c>
      <c r="DV7" s="38">
        <v>33.53</v>
      </c>
      <c r="DW7" s="38">
        <v>24.02</v>
      </c>
      <c r="DX7" s="38">
        <v>12.21</v>
      </c>
      <c r="DY7" s="38">
        <v>13.57</v>
      </c>
      <c r="DZ7" s="38">
        <v>14.27</v>
      </c>
      <c r="EA7" s="38">
        <v>16.170000000000002</v>
      </c>
      <c r="EB7" s="38">
        <v>16.600000000000001</v>
      </c>
      <c r="EC7" s="38">
        <v>15.89</v>
      </c>
      <c r="ED7" s="38">
        <v>0.53</v>
      </c>
      <c r="EE7" s="38">
        <v>0.28999999999999998</v>
      </c>
      <c r="EF7" s="38">
        <v>0.47</v>
      </c>
      <c r="EG7" s="38">
        <v>0.33</v>
      </c>
      <c r="EH7" s="38">
        <v>0.45</v>
      </c>
      <c r="EI7" s="38">
        <v>0.8</v>
      </c>
      <c r="EJ7" s="38">
        <v>0.72</v>
      </c>
      <c r="EK7" s="38">
        <v>0.67</v>
      </c>
      <c r="EL7" s="38">
        <v>0.67</v>
      </c>
      <c r="EM7" s="38">
        <v>0.65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2019-02-07T01:44:51Z</dcterms:modified>
</cp:coreProperties>
</file>