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55\7010ki-soum\財務係文書\経営比較分析表\Ｈ30\"/>
    </mc:Choice>
  </mc:AlternateContent>
  <workbookProtection workbookAlgorithmName="SHA-512" workbookHashValue="aidL79Hd2T8hfAjETg9pL54QDry3cJb8u3oZCNAp6nSEXH0YXux7FzBx1tK0tcaA0+PH3i1HG/uLA28diT2OdQ==" workbookSaltValue="8b5sao/xLRxZO/SxC2k0Iw=="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<sst xmlns="http://schemas.openxmlformats.org/spreadsheetml/2006/main" count="232" uniqueCount="120">
  <si>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</si>
  <si>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</si>
  <si>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</si>
  <si>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</si>
  <si>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</si>
  <si>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</si>
  <si>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</si>
  <si>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</si>
  <si>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</si>
  <si>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</si>
  <si>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</si>
  <si>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</si>
  <si>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</si>
  <si>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</si>
  <si>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</si>
  <si>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</si>
  <si>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</si>
  <si>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</si>
  <si>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</si>
  <si>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</si>
  <si>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</si>
  <si>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</si>
  <si>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</si>
  <si>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</si>
  <si>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</si>
  <si>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</si>
  <si>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</si>
  <si>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</si>
  <si>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</si>
  <si>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</si>
  <si>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</si>
  <si>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</si>
  <si>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</si>
  <si>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</si>
  <si>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</si>
  <si>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</si>
  <si>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</si>
  <si>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</si>
  <si>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</si>
  <si>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</si>
  <si>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</si>
  <si>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</si>
  <si>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</si>
  <si>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</si>
  <si>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</si>
  <si>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</si>
  <si>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</si>
  <si>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</si>
  <si>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</si>
  <si>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</si>
  <si>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</si>
  <si>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</si>
  <si>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</si>
  <si>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</si>
  <si>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</si>
  <si>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</si>
  <si>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</si>
  <si>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</si>
  <si>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</si>
  <si>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</si>
  <si>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</si>
  <si>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</si>
  <si>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</si>
  <si>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</si>
  <si>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</si>
  <si>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</si>
  <si>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</si>
  <si>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</si>
  <si>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</si>
  <si>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</si>
  <si>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</si>
  <si>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</si>
  <si>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</si>
  <si>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</si>
  <si>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</si>
  <si>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</si>
  <si>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</si>
  <si>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</si>
  <si>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</si>
  <si>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</si>
  <si>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</si>
  <si>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</si>
  <si>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</si>
  <si>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</si>
  <si>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</si>
  <si>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</si>
  <si>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</si>
  <si>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</si>
  <si>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</si>
  <si>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</si>
  <si>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</si>
  <si>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</si>
  <si>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</si>
  <si>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</si>
  <si>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</si>
  <si>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</si>
  <si>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</si>
  <si>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</si>
  <si>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</si>
  <si>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</si>
  <si>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</si>
  <si>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</si>
  <si>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</si>
  <si>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</si>
  <si>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</si>
  <si>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</si>
  <si>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</si>
  <si>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</si>
  <si>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</si>
  <si>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</si>
  <si>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</si>
  <si>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</si>
  <si>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</si>
  <si>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</si>
  <si>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</si>
  <si>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</si>
  <si>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</si>
  <si>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依然として類似団体の平均値を下回っているものの、100％以上で推移しており、健全な経営を維持している。また、③流動比率も類似団体の平均値を下回っているものの、100％以上となっており、短期債務に対する支払能力は良好といえる。
　④企業債残高対給水収益比率は企業債借入額の減少により、前年度より微減となったものの、類似団体の平均値と比較すると、依然高い数値となっている。
　⑥給水原価も類似団体平均より高い値にあり、老朽管の修繕費や、点在する小規模水道施設の維持管理費が多大なことが主な要因といえる。
　⑧有収率に関しては、老朽管の更新事業を実施しているが、抜本的な有収率向上に繋がっていないのが現状である。今後もより一層の漏水対策を実施し、漏水の低減に努める。</t>
    <rPh sb="2" eb="4">
      <t>ケイジョウ</t>
    </rPh>
    <rPh sb="4" eb="6">
      <t>シュウシ</t>
    </rPh>
    <rPh sb="6" eb="8">
      <t>ヒリツ</t>
    </rPh>
    <rPh sb="9" eb="11">
      <t>イゼン</t>
    </rPh>
    <rPh sb="14" eb="16">
      <t>ルイジ</t>
    </rPh>
    <rPh sb="16" eb="18">
      <t>ダンタイ</t>
    </rPh>
    <rPh sb="19" eb="22">
      <t>ヘイキンチ</t>
    </rPh>
    <rPh sb="23" eb="25">
      <t>シタマワ</t>
    </rPh>
    <rPh sb="37" eb="39">
      <t>イジョウ</t>
    </rPh>
    <rPh sb="40" eb="42">
      <t>スイイ</t>
    </rPh>
    <rPh sb="47" eb="49">
      <t>ケンゼン</t>
    </rPh>
    <rPh sb="50" eb="52">
      <t>ケイエイ</t>
    </rPh>
    <rPh sb="53" eb="55">
      <t>イジ</t>
    </rPh>
    <rPh sb="64" eb="66">
      <t>リュウドウ</t>
    </rPh>
    <rPh sb="66" eb="68">
      <t>ヒリツ</t>
    </rPh>
    <rPh sb="69" eb="71">
      <t>ルイジ</t>
    </rPh>
    <rPh sb="71" eb="73">
      <t>ダンタイ</t>
    </rPh>
    <rPh sb="74" eb="77">
      <t>ヘイキンチ</t>
    </rPh>
    <rPh sb="78" eb="80">
      <t>シタマワ</t>
    </rPh>
    <rPh sb="92" eb="94">
      <t>イジョウ</t>
    </rPh>
    <rPh sb="101" eb="103">
      <t>タンキ</t>
    </rPh>
    <rPh sb="103" eb="105">
      <t>サイム</t>
    </rPh>
    <rPh sb="106" eb="107">
      <t>タイ</t>
    </rPh>
    <rPh sb="109" eb="111">
      <t>シハライ</t>
    </rPh>
    <rPh sb="111" eb="113">
      <t>ノウリョク</t>
    </rPh>
    <rPh sb="114" eb="116">
      <t>リョウコウ</t>
    </rPh>
    <rPh sb="124" eb="126">
      <t>キギョウ</t>
    </rPh>
    <rPh sb="126" eb="127">
      <t>サイ</t>
    </rPh>
    <rPh sb="127" eb="129">
      <t>ザンダカ</t>
    </rPh>
    <rPh sb="129" eb="130">
      <t>タイ</t>
    </rPh>
    <rPh sb="130" eb="132">
      <t>キュウスイ</t>
    </rPh>
    <rPh sb="132" eb="134">
      <t>シュウエキ</t>
    </rPh>
    <rPh sb="134" eb="136">
      <t>ヒリツ</t>
    </rPh>
    <rPh sb="137" eb="139">
      <t>キギョウ</t>
    </rPh>
    <rPh sb="139" eb="140">
      <t>サイ</t>
    </rPh>
    <rPh sb="140" eb="142">
      <t>カリイレ</t>
    </rPh>
    <rPh sb="142" eb="143">
      <t>ガク</t>
    </rPh>
    <rPh sb="144" eb="146">
      <t>ゲンショウ</t>
    </rPh>
    <rPh sb="150" eb="153">
      <t>ゼンネンド</t>
    </rPh>
    <rPh sb="155" eb="157">
      <t>ビゲン</t>
    </rPh>
    <rPh sb="165" eb="167">
      <t>ルイジ</t>
    </rPh>
    <rPh sb="167" eb="169">
      <t>ダンタイ</t>
    </rPh>
    <rPh sb="170" eb="172">
      <t>ヘイキン</t>
    </rPh>
    <rPh sb="172" eb="173">
      <t>チ</t>
    </rPh>
    <rPh sb="174" eb="176">
      <t>ヒカク</t>
    </rPh>
    <rPh sb="180" eb="182">
      <t>イゼン</t>
    </rPh>
    <rPh sb="182" eb="183">
      <t>タカ</t>
    </rPh>
    <rPh sb="184" eb="185">
      <t>カズ</t>
    </rPh>
    <rPh sb="185" eb="186">
      <t>アタイ</t>
    </rPh>
    <rPh sb="196" eb="198">
      <t>キュウスイ</t>
    </rPh>
    <rPh sb="198" eb="200">
      <t>ゲンカ</t>
    </rPh>
    <rPh sb="201" eb="203">
      <t>ルイジ</t>
    </rPh>
    <rPh sb="203" eb="205">
      <t>ダンタイ</t>
    </rPh>
    <rPh sb="205" eb="207">
      <t>ヘイキン</t>
    </rPh>
    <rPh sb="209" eb="210">
      <t>タカ</t>
    </rPh>
    <rPh sb="211" eb="212">
      <t>アタイ</t>
    </rPh>
    <rPh sb="216" eb="218">
      <t>ロウキュウ</t>
    </rPh>
    <rPh sb="218" eb="219">
      <t>カン</t>
    </rPh>
    <rPh sb="261" eb="264">
      <t>ユウシュウリツ</t>
    </rPh>
    <rPh sb="265" eb="266">
      <t>カン</t>
    </rPh>
    <rPh sb="270" eb="272">
      <t>ロウキュウ</t>
    </rPh>
    <rPh sb="272" eb="273">
      <t>カン</t>
    </rPh>
    <rPh sb="274" eb="276">
      <t>コウシン</t>
    </rPh>
    <rPh sb="276" eb="278">
      <t>ジギョウ</t>
    </rPh>
    <rPh sb="279" eb="281">
      <t>ジッシ</t>
    </rPh>
    <rPh sb="287" eb="290">
      <t>バッポンテキ</t>
    </rPh>
    <rPh sb="291" eb="294">
      <t>ユウシュウリツ</t>
    </rPh>
    <rPh sb="294" eb="296">
      <t>コウジョウ</t>
    </rPh>
    <rPh sb="297" eb="298">
      <t>ツナ</t>
    </rPh>
    <rPh sb="306" eb="308">
      <t>ゲンジョウ</t>
    </rPh>
    <rPh sb="312" eb="314">
      <t>コンゴ</t>
    </rPh>
    <rPh sb="317" eb="319">
      <t>イッソウ</t>
    </rPh>
    <rPh sb="320" eb="322">
      <t>ロウスイ</t>
    </rPh>
    <rPh sb="322" eb="324">
      <t>タイサク</t>
    </rPh>
    <rPh sb="325" eb="327">
      <t>ジッシ</t>
    </rPh>
    <rPh sb="329" eb="331">
      <t>ロウスイ</t>
    </rPh>
    <rPh sb="332" eb="334">
      <t>テイゲン</t>
    </rPh>
    <rPh sb="335" eb="336">
      <t>ツト</t>
    </rPh>
    <phoneticPr fontId="4"/>
  </si>
  <si>
    <t>　①有形固定資産減価償却率は、全国及び類似団体の平均値を下回り、前年度と横ばいに推移している。今後も施設の統廃合やダウンサイジングを行い、施設の維持管理費の抑制に努めるとともに、アセットマネジメントを活用し、中長期的な視点で老朽化対策に取り組むことが必要といえる。
　②管路経年比率は、平成29年度において、既設の管路延長の数値を精査し改めたことに伴い、類似団体平均値を大きく下回った。
　③管路更新率は老朽管の更新事業等を行っていることから、数値は前年より増加し、類似団体の平均を上回った。</t>
    <rPh sb="2" eb="4">
      <t>ユウケイ</t>
    </rPh>
    <rPh sb="4" eb="6">
      <t>コテイ</t>
    </rPh>
    <rPh sb="6" eb="8">
      <t>シサン</t>
    </rPh>
    <rPh sb="8" eb="10">
      <t>ゲンカ</t>
    </rPh>
    <rPh sb="10" eb="12">
      <t>ショウキャク</t>
    </rPh>
    <rPh sb="12" eb="13">
      <t>リツ</t>
    </rPh>
    <rPh sb="15" eb="17">
      <t>ゼンコク</t>
    </rPh>
    <rPh sb="17" eb="18">
      <t>オヨ</t>
    </rPh>
    <rPh sb="19" eb="21">
      <t>ルイジ</t>
    </rPh>
    <rPh sb="21" eb="23">
      <t>ダンタイ</t>
    </rPh>
    <rPh sb="24" eb="27">
      <t>ヘイキンチ</t>
    </rPh>
    <rPh sb="28" eb="30">
      <t>シタマワ</t>
    </rPh>
    <rPh sb="32" eb="35">
      <t>ゼンネンド</t>
    </rPh>
    <rPh sb="36" eb="37">
      <t>ヨコ</t>
    </rPh>
    <rPh sb="40" eb="42">
      <t>スイイ</t>
    </rPh>
    <rPh sb="47" eb="49">
      <t>コンゴ</t>
    </rPh>
    <rPh sb="50" eb="52">
      <t>シセツ</t>
    </rPh>
    <rPh sb="100" eb="102">
      <t>カツヨウ</t>
    </rPh>
    <rPh sb="104" eb="108">
      <t>チュウチョウキテキ</t>
    </rPh>
    <rPh sb="109" eb="111">
      <t>シテン</t>
    </rPh>
    <rPh sb="118" eb="119">
      <t>ト</t>
    </rPh>
    <rPh sb="120" eb="121">
      <t>ク</t>
    </rPh>
    <rPh sb="125" eb="127">
      <t>ヒツヨウ</t>
    </rPh>
    <rPh sb="135" eb="137">
      <t>カンロ</t>
    </rPh>
    <rPh sb="137" eb="139">
      <t>ケイネン</t>
    </rPh>
    <rPh sb="139" eb="141">
      <t>ヒリツ</t>
    </rPh>
    <rPh sb="143" eb="145">
      <t>ヘイセイ</t>
    </rPh>
    <rPh sb="147" eb="149">
      <t>ネンド</t>
    </rPh>
    <rPh sb="154" eb="156">
      <t>キセツ</t>
    </rPh>
    <rPh sb="157" eb="159">
      <t>カンロ</t>
    </rPh>
    <rPh sb="159" eb="161">
      <t>エンチョウ</t>
    </rPh>
    <rPh sb="162" eb="164">
      <t>スウチ</t>
    </rPh>
    <rPh sb="165" eb="167">
      <t>セイサ</t>
    </rPh>
    <rPh sb="168" eb="169">
      <t>アラタ</t>
    </rPh>
    <rPh sb="174" eb="175">
      <t>トモナ</t>
    </rPh>
    <rPh sb="177" eb="179">
      <t>ルイジ</t>
    </rPh>
    <rPh sb="179" eb="181">
      <t>ダンタイ</t>
    </rPh>
    <rPh sb="181" eb="184">
      <t>ヘイキンチ</t>
    </rPh>
    <rPh sb="185" eb="186">
      <t>オオ</t>
    </rPh>
    <rPh sb="188" eb="190">
      <t>シタマワ</t>
    </rPh>
    <rPh sb="196" eb="198">
      <t>カンロ</t>
    </rPh>
    <rPh sb="198" eb="200">
      <t>コウシン</t>
    </rPh>
    <rPh sb="200" eb="201">
      <t>リツ</t>
    </rPh>
    <rPh sb="202" eb="204">
      <t>ロウキュウ</t>
    </rPh>
    <rPh sb="204" eb="205">
      <t>カン</t>
    </rPh>
    <rPh sb="206" eb="208">
      <t>コウシン</t>
    </rPh>
    <rPh sb="208" eb="210">
      <t>ジギョウ</t>
    </rPh>
    <rPh sb="210" eb="211">
      <t>トウ</t>
    </rPh>
    <rPh sb="212" eb="213">
      <t>オコナ</t>
    </rPh>
    <rPh sb="222" eb="224">
      <t>スウチ</t>
    </rPh>
    <rPh sb="225" eb="227">
      <t>ゼンネン</t>
    </rPh>
    <rPh sb="229" eb="231">
      <t>ゾウカ</t>
    </rPh>
    <rPh sb="233" eb="235">
      <t>ルイジ</t>
    </rPh>
    <rPh sb="235" eb="237">
      <t>ダンタイ</t>
    </rPh>
    <rPh sb="238" eb="240">
      <t>ヘイキン</t>
    </rPh>
    <rPh sb="241" eb="243">
      <t>ウワマワ</t>
    </rPh>
    <phoneticPr fontId="4"/>
  </si>
  <si>
    <t xml:space="preserve">  給水人口等の減少に伴う給水収益の減少や、水道施設統合の大規模事業が今後も継続され、減価償却費等の増加が見込まれるため、経営状況は依然として厳しい状況が続くことから、今後もより一層の経費削減に努めるとともに、安全・安心で良質な水道水を安定して提供するため、中長期的な視点から効率的な資産の管理をすることが必要である。</t>
    <rPh sb="2" eb="4">
      <t>キュウスイ</t>
    </rPh>
    <rPh sb="4" eb="6">
      <t>ジンコウ</t>
    </rPh>
    <rPh sb="6" eb="7">
      <t>トウ</t>
    </rPh>
    <rPh sb="8" eb="10">
      <t>ゲンショウ</t>
    </rPh>
    <rPh sb="11" eb="12">
      <t>トモナ</t>
    </rPh>
    <rPh sb="13" eb="15">
      <t>キュウスイ</t>
    </rPh>
    <rPh sb="15" eb="17">
      <t>シュウエキ</t>
    </rPh>
    <rPh sb="18" eb="20">
      <t>ゲンショウ</t>
    </rPh>
    <rPh sb="22" eb="24">
      <t>スイドウ</t>
    </rPh>
    <rPh sb="24" eb="26">
      <t>シセツ</t>
    </rPh>
    <rPh sb="26" eb="28">
      <t>トウゴウ</t>
    </rPh>
    <rPh sb="29" eb="32">
      <t>ダイキボ</t>
    </rPh>
    <rPh sb="32" eb="34">
      <t>ジギョウ</t>
    </rPh>
    <rPh sb="35" eb="37">
      <t>コンゴ</t>
    </rPh>
    <rPh sb="38" eb="40">
      <t>ケイゾク</t>
    </rPh>
    <rPh sb="43" eb="45">
      <t>ゲンカ</t>
    </rPh>
    <rPh sb="45" eb="47">
      <t>ショウキャク</t>
    </rPh>
    <rPh sb="47" eb="48">
      <t>ヒ</t>
    </rPh>
    <rPh sb="48" eb="49">
      <t>トウ</t>
    </rPh>
    <rPh sb="50" eb="52">
      <t>ゾウカ</t>
    </rPh>
    <rPh sb="53" eb="55">
      <t>ミコ</t>
    </rPh>
    <rPh sb="61" eb="63">
      <t>ケイエイ</t>
    </rPh>
    <rPh sb="63" eb="65">
      <t>ジョウキョウ</t>
    </rPh>
    <rPh sb="66" eb="68">
      <t>イゼン</t>
    </rPh>
    <rPh sb="71" eb="72">
      <t>キビ</t>
    </rPh>
    <rPh sb="74" eb="76">
      <t>ジョウキョウ</t>
    </rPh>
    <rPh sb="77" eb="78">
      <t>ツヅ</t>
    </rPh>
    <rPh sb="84" eb="86">
      <t>コンゴ</t>
    </rPh>
    <rPh sb="89" eb="91">
      <t>イッソウ</t>
    </rPh>
    <rPh sb="92" eb="94">
      <t>ケイヒ</t>
    </rPh>
    <rPh sb="94" eb="96">
      <t>サクゲン</t>
    </rPh>
    <rPh sb="97" eb="98">
      <t>ツト</t>
    </rPh>
    <rPh sb="105" eb="107">
      <t>アンゼン</t>
    </rPh>
    <rPh sb="108" eb="110">
      <t>アンシン</t>
    </rPh>
    <rPh sb="111" eb="113">
      <t>リョウシツ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</si>
</sst>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1.26</c:v>
                </c:pt>
                <c:pt idx="1">
                  <c:v>0.82</c:v>
                </c:pt>
                <c:pt idx="2">
                  <c:v>0.7</c:v>
                </c:pt>
                <c:pt idx="3">
                  <c:v>0.56000000000000005</c:v>
                </c:pt>
                <c:pt idx="4">
                  <c:v>0.95</c:v>
                </c:pt>
              </c:numCache>
            </c:numRef>
          </c:val>
          <c:extLst>
            <c:ext xmlns:c16="http://schemas.microsoft.com/office/drawing/2014/chart" uri="{C3380CC4-5D6E-409C-BE32-E72D297353CC}">
              <c16:uniqueId val="{00000000-32CE-4277-B7D8-DB91D48235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32CE-4277-B7D8-DB91D48235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56.31</c:v>
                </c:pt>
                <c:pt idx="1">
                  <c:v>56.2</c:v>
                </c:pt>
                <c:pt idx="2">
                  <c:v>56.24</c:v>
                </c:pt>
                <c:pt idx="3">
                  <c:v>76.41</c:v>
                </c:pt>
                <c:pt idx="4">
                  <c:v>76.36</c:v>
                </c:pt>
              </c:numCache>
            </c:numRef>
          </c:val>
          <c:extLst>
            <c:ext xmlns:c16="http://schemas.microsoft.com/office/drawing/2014/chart" uri="{C3380CC4-5D6E-409C-BE32-E72D297353CC}">
              <c16:uniqueId val="{00000000-2995-43FB-9992-9B6D6FD990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2995-43FB-9992-9B6D6FD990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81.489999999999995</c:v>
                </c:pt>
                <c:pt idx="1">
                  <c:v>80.5</c:v>
                </c:pt>
                <c:pt idx="2">
                  <c:v>79.94</c:v>
                </c:pt>
                <c:pt idx="3">
                  <c:v>79.459999999999994</c:v>
                </c:pt>
                <c:pt idx="4">
                  <c:v>79.23</c:v>
                </c:pt>
              </c:numCache>
            </c:numRef>
          </c:val>
          <c:extLst>
            <c:ext xmlns:c16="http://schemas.microsoft.com/office/drawing/2014/chart" uri="{C3380CC4-5D6E-409C-BE32-E72D297353CC}">
              <c16:uniqueId val="{00000000-5237-4EF5-9BC0-E02AA5F2F3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5237-4EF5-9BC0-E02AA5F2F3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104.89</c:v>
                </c:pt>
                <c:pt idx="1">
                  <c:v>107.59</c:v>
                </c:pt>
                <c:pt idx="2">
                  <c:v>107.87</c:v>
                </c:pt>
                <c:pt idx="3">
                  <c:v>107.99</c:v>
                </c:pt>
                <c:pt idx="4">
                  <c:v>107.88</c:v>
                </c:pt>
              </c:numCache>
            </c:numRef>
          </c:val>
          <c:extLst>
            <c:ext xmlns:c16="http://schemas.microsoft.com/office/drawing/2014/chart" uri="{C3380CC4-5D6E-409C-BE32-E72D297353CC}">
              <c16:uniqueId val="{00000000-95A9-4A18-9618-78AAF28B9B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5A9-4A18-9618-78AAF28B9B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36.97</c:v>
                </c:pt>
                <c:pt idx="1">
                  <c:v>47.57</c:v>
                </c:pt>
                <c:pt idx="2">
                  <c:v>48.63</c:v>
                </c:pt>
                <c:pt idx="3">
                  <c:v>42.75</c:v>
                </c:pt>
                <c:pt idx="4">
                  <c:v>43.86</c:v>
                </c:pt>
              </c:numCache>
            </c:numRef>
          </c:val>
          <c:extLst>
            <c:ext xmlns:c16="http://schemas.microsoft.com/office/drawing/2014/chart" uri="{C3380CC4-5D6E-409C-BE32-E72D297353CC}">
              <c16:uniqueId val="{00000000-4F38-40BD-9C3B-1F7DD3732D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F38-40BD-9C3B-1F7DD3732D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10.57</c:v>
                </c:pt>
                <c:pt idx="1">
                  <c:v>9.9</c:v>
                </c:pt>
                <c:pt idx="2">
                  <c:v>9.59</c:v>
                </c:pt>
                <c:pt idx="3">
                  <c:v>9.15</c:v>
                </c:pt>
                <c:pt idx="4">
                  <c:v>2.98</c:v>
                </c:pt>
              </c:numCache>
            </c:numRef>
          </c:val>
          <c:extLst>
            <c:ext xmlns:c16="http://schemas.microsoft.com/office/drawing/2014/chart" uri="{C3380CC4-5D6E-409C-BE32-E72D297353CC}">
              <c16:uniqueId val="{00000000-3B8D-4027-BEAD-5B28E12028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3B8D-4027-BEAD-5B28E12028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C3-4185-847F-0156071C76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2C3-4185-847F-0156071C76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2310.0700000000002</c:v>
                </c:pt>
                <c:pt idx="1">
                  <c:v>163.19</c:v>
                </c:pt>
                <c:pt idx="2">
                  <c:v>178.8</c:v>
                </c:pt>
                <c:pt idx="3">
                  <c:v>185.29</c:v>
                </c:pt>
                <c:pt idx="4">
                  <c:v>164.79</c:v>
                </c:pt>
              </c:numCache>
            </c:numRef>
          </c:val>
          <c:extLst>
            <c:ext xmlns:c16="http://schemas.microsoft.com/office/drawing/2014/chart" uri="{C3380CC4-5D6E-409C-BE32-E72D297353CC}">
              <c16:uniqueId val="{00000000-8E30-43BB-9658-762DB9D9F7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E30-43BB-9658-762DB9D9F7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860.82</c:v>
                </c:pt>
                <c:pt idx="1">
                  <c:v>872.17</c:v>
                </c:pt>
                <c:pt idx="2">
                  <c:v>909.76</c:v>
                </c:pt>
                <c:pt idx="3">
                  <c:v>952.61</c:v>
                </c:pt>
                <c:pt idx="4">
                  <c:v>954.15</c:v>
                </c:pt>
              </c:numCache>
            </c:numRef>
          </c:val>
          <c:extLst>
            <c:ext xmlns:c16="http://schemas.microsoft.com/office/drawing/2014/chart" uri="{C3380CC4-5D6E-409C-BE32-E72D297353CC}">
              <c16:uniqueId val="{00000000-3D24-4B1C-A5F0-9B2042B736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D24-4B1C-A5F0-9B2042B736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95.01</c:v>
                </c:pt>
                <c:pt idx="1">
                  <c:v>103.2</c:v>
                </c:pt>
                <c:pt idx="2">
                  <c:v>103.06</c:v>
                </c:pt>
                <c:pt idx="3">
                  <c:v>103.92</c:v>
                </c:pt>
                <c:pt idx="4">
                  <c:v>104</c:v>
                </c:pt>
              </c:numCache>
            </c:numRef>
          </c:val>
          <c:extLst>
            <c:ext xmlns:c16="http://schemas.microsoft.com/office/drawing/2014/chart" uri="{C3380CC4-5D6E-409C-BE32-E72D297353CC}">
              <c16:uniqueId val="{00000000-EF4A-4368-A22E-460AA86788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EF4A-4368-A22E-460AA86788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251.21</c:v>
                </c:pt>
                <c:pt idx="1">
                  <c:v>236.75</c:v>
                </c:pt>
                <c:pt idx="2">
                  <c:v>236.43</c:v>
                </c:pt>
                <c:pt idx="3">
                  <c:v>237.98</c:v>
                </c:pt>
                <c:pt idx="4">
                  <c:v>236.38</c:v>
                </c:pt>
              </c:numCache>
            </c:numRef>
          </c:val>
          <c:extLst>
            <c:ext xmlns:c16="http://schemas.microsoft.com/office/drawing/2014/chart" uri="{C3380CC4-5D6E-409C-BE32-E72D297353CC}">
              <c16:uniqueId val="{00000000-4431-4AFF-8556-29774DB1C4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4431-4AFF-8556-29774DB1C4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3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むつ市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58904</v>
      </c>
      <c r="AM8" s="70"/>
      <c r="AN8" s="70"/>
      <c r="AO8" s="70"/>
      <c r="AP8" s="70"/>
      <c r="AQ8" s="70"/>
      <c r="AR8" s="70"/>
      <c r="AS8" s="70"/>
      <c r="AT8" s="66">
        <f>データ!$S$6</f>
        <v>864.12</v>
      </c>
      <c r="AU8" s="67"/>
      <c r="AV8" s="67"/>
      <c r="AW8" s="67"/>
      <c r="AX8" s="67"/>
      <c r="AY8" s="67"/>
      <c r="AZ8" s="67"/>
      <c r="BA8" s="67"/>
      <c r="BB8" s="69">
        <f>データ!$T$6</f>
        <v>68.17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34.909999999999997</v>
      </c>
      <c r="J10" s="67"/>
      <c r="K10" s="67"/>
      <c r="L10" s="67"/>
      <c r="M10" s="67"/>
      <c r="N10" s="67"/>
      <c r="O10" s="68"/>
      <c r="P10" s="69">
        <f>データ!$P$6</f>
        <v>93.04</v>
      </c>
      <c r="Q10" s="69"/>
      <c r="R10" s="69"/>
      <c r="S10" s="69"/>
      <c r="T10" s="69"/>
      <c r="U10" s="69"/>
      <c r="V10" s="69"/>
      <c r="W10" s="70">
        <f>データ!$Q$6</f>
        <v>4590</v>
      </c>
      <c r="X10" s="70"/>
      <c r="Y10" s="70"/>
      <c r="Z10" s="70"/>
      <c r="AA10" s="70"/>
      <c r="AB10" s="70"/>
      <c r="AC10" s="70"/>
      <c r="AD10" s="2"/>
      <c r="AE10" s="2"/>
      <c r="AF10" s="2"/>
      <c r="AG10" s="2"/>
      <c r="AH10" s="4"/>
      <c r="AI10" s="4"/>
      <c r="AJ10" s="4"/>
      <c r="AK10" s="4"/>
      <c r="AL10" s="70">
        <f>データ!$U$6</f>
        <v>54231</v>
      </c>
      <c r="AM10" s="70"/>
      <c r="AN10" s="70"/>
      <c r="AO10" s="70"/>
      <c r="AP10" s="70"/>
      <c r="AQ10" s="70"/>
      <c r="AR10" s="70"/>
      <c r="AS10" s="70"/>
      <c r="AT10" s="66">
        <f>データ!$V$6</f>
        <v>72.23</v>
      </c>
      <c r="AU10" s="67"/>
      <c r="AV10" s="67"/>
      <c r="AW10" s="67"/>
      <c r="AX10" s="67"/>
      <c r="AY10" s="67"/>
      <c r="AZ10" s="67"/>
      <c r="BA10" s="67"/>
      <c r="BB10" s="69">
        <f>データ!$W$6</f>
        <v>750.81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fpRLP2GyC+g03uRvDEY2SjuvTfiDwQUk48bQV6T8EKeHbbKYf+uGCpgWoV1bJEGHi1AZ1YWp0hVnObvT8EnDg==" saltValue="iI0dnFV/tW9r/hBn+42k6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22080</v>
      </c>
      <c r="D6" s="33">
        <f t="shared" si="3"/>
        <v>46</v>
      </c>
      <c r="E6" s="33">
        <f t="shared" si="3"/>
        <v>1</v>
      </c>
      <c r="F6" s="33">
        <f t="shared" si="3"/>
        <v>0</v>
      </c>
      <c r="G6" s="33">
        <f t="shared" si="3"/>
        <v>1</v>
      </c>
      <c r="H6" s="33" t="str">
        <f t="shared" si="3"/>
        <v>青森県　むつ市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34.909999999999997</v>
      </c>
      <c r="P6" s="34">
        <f t="shared" si="3"/>
        <v>93.04</v>
      </c>
      <c r="Q6" s="34">
        <f t="shared" si="3"/>
        <v>4590</v>
      </c>
      <c r="R6" s="34">
        <f t="shared" si="3"/>
        <v>58904</v>
      </c>
      <c r="S6" s="34">
        <f t="shared" si="3"/>
        <v>864.12</v>
      </c>
      <c r="T6" s="34">
        <f t="shared" si="3"/>
        <v>68.17</v>
      </c>
      <c r="U6" s="34">
        <f t="shared" si="3"/>
        <v>54231</v>
      </c>
      <c r="V6" s="34">
        <f t="shared" si="3"/>
        <v>72.23</v>
      </c>
      <c r="W6" s="34">
        <f t="shared" si="3"/>
        <v>750.81</v>
      </c>
      <c r="X6" s="35">
        <f>IF(X7="",NA(),X7)</f>
        <v>104.89</v>
      </c>
      <c r="Y6" s="35">
        <f t="shared" ref="Y6:AG6" si="4">IF(Y7="",NA(),Y7)</f>
        <v>107.59</v>
      </c>
      <c r="Z6" s="35">
        <f t="shared" si="4"/>
        <v>107.87</v>
      </c>
      <c r="AA6" s="35">
        <f t="shared" si="4"/>
        <v>107.99</v>
      </c>
      <c r="AB6" s="35">
        <f t="shared" si="4"/>
        <v>107.88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2310.0700000000002</v>
      </c>
      <c r="AU6" s="35">
        <f t="shared" ref="AU6:BC6" si="6">IF(AU7="",NA(),AU7)</f>
        <v>163.19</v>
      </c>
      <c r="AV6" s="35">
        <f t="shared" si="6"/>
        <v>178.8</v>
      </c>
      <c r="AW6" s="35">
        <f t="shared" si="6"/>
        <v>185.29</v>
      </c>
      <c r="AX6" s="35">
        <f t="shared" si="6"/>
        <v>164.79</v>
      </c>
      <c r="AY6" s="35">
        <f t="shared" si="6"/>
        <v>739.59</v>
      </c>
      <c r="AZ6" s="35">
        <f t="shared" si="6"/>
        <v>335.95</v>
      </c>
      <c r="BA6" s="35">
        <f t="shared" si="6"/>
        <v>346.59</v>
      </c>
      <c r="BB6" s="35">
        <f t="shared" si="6"/>
        <v>357.82</v>
      </c>
      <c r="BC6" s="35">
        <f t="shared" si="6"/>
        <v>355.5</v>
      </c>
      <c r="BD6" s="34" t="str">
        <f>IF(BD7="","",IF(BD7="-","【-】","【"&amp;SUBSTITUTE(TEXT(BD7,"#,##0.00"),"-","△")&amp;"】"))</f>
        <v>【264.34】</v>
      </c>
      <c r="BE6" s="35">
        <f>IF(BE7="",NA(),BE7)</f>
        <v>860.82</v>
      </c>
      <c r="BF6" s="35">
        <f t="shared" ref="BF6:BN6" si="7">IF(BF7="",NA(),BF7)</f>
        <v>872.17</v>
      </c>
      <c r="BG6" s="35">
        <f t="shared" si="7"/>
        <v>909.76</v>
      </c>
      <c r="BH6" s="35">
        <f t="shared" si="7"/>
        <v>952.61</v>
      </c>
      <c r="BI6" s="35">
        <f t="shared" si="7"/>
        <v>954.15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95.01</v>
      </c>
      <c r="BQ6" s="35">
        <f t="shared" ref="BQ6:BY6" si="8">IF(BQ7="",NA(),BQ7)</f>
        <v>103.2</v>
      </c>
      <c r="BR6" s="35">
        <f t="shared" si="8"/>
        <v>103.06</v>
      </c>
      <c r="BS6" s="35">
        <f t="shared" si="8"/>
        <v>103.92</v>
      </c>
      <c r="BT6" s="35">
        <f t="shared" si="8"/>
        <v>104</v>
      </c>
      <c r="BU6" s="35">
        <f t="shared" si="8"/>
        <v>99.46</v>
      </c>
      <c r="BV6" s="35">
        <f t="shared" si="8"/>
        <v>105.21</v>
      </c>
      <c r="BW6" s="35">
        <f t="shared" si="8"/>
        <v>105.71</v>
      </c>
      <c r="BX6" s="35">
        <f t="shared" si="8"/>
        <v>106.01</v>
      </c>
      <c r="BY6" s="35">
        <f t="shared" si="8"/>
        <v>104.57</v>
      </c>
      <c r="BZ6" s="34" t="str">
        <f>IF(BZ7="","",IF(BZ7="-","【-】","【"&amp;SUBSTITUTE(TEXT(BZ7,"#,##0.00"),"-","△")&amp;"】"))</f>
        <v>【104.36】</v>
      </c>
      <c r="CA6" s="35">
        <f>IF(CA7="",NA(),CA7)</f>
        <v>251.21</v>
      </c>
      <c r="CB6" s="35">
        <f t="shared" ref="CB6:CJ6" si="9">IF(CB7="",NA(),CB7)</f>
        <v>236.75</v>
      </c>
      <c r="CC6" s="35">
        <f t="shared" si="9"/>
        <v>236.43</v>
      </c>
      <c r="CD6" s="35">
        <f t="shared" si="9"/>
        <v>237.98</v>
      </c>
      <c r="CE6" s="35">
        <f t="shared" si="9"/>
        <v>236.38</v>
      </c>
      <c r="CF6" s="35">
        <f t="shared" si="9"/>
        <v>171.78</v>
      </c>
      <c r="CG6" s="35">
        <f t="shared" si="9"/>
        <v>162.59</v>
      </c>
      <c r="CH6" s="35">
        <f t="shared" si="9"/>
        <v>162.15</v>
      </c>
      <c r="CI6" s="35">
        <f t="shared" si="9"/>
        <v>162.24</v>
      </c>
      <c r="CJ6" s="35">
        <f t="shared" si="9"/>
        <v>165.47</v>
      </c>
      <c r="CK6" s="34" t="str">
        <f>IF(CK7="","",IF(CK7="-","【-】","【"&amp;SUBSTITUTE(TEXT(CK7,"#,##0.00"),"-","△")&amp;"】"))</f>
        <v>【165.71】</v>
      </c>
      <c r="CL6" s="35">
        <f>IF(CL7="",NA(),CL7)</f>
        <v>56.31</v>
      </c>
      <c r="CM6" s="35">
        <f t="shared" ref="CM6:CU6" si="10">IF(CM7="",NA(),CM7)</f>
        <v>56.2</v>
      </c>
      <c r="CN6" s="35">
        <f t="shared" si="10"/>
        <v>56.24</v>
      </c>
      <c r="CO6" s="35">
        <f t="shared" si="10"/>
        <v>76.41</v>
      </c>
      <c r="CP6" s="35">
        <f t="shared" si="10"/>
        <v>76.36</v>
      </c>
      <c r="CQ6" s="35">
        <f t="shared" si="10"/>
        <v>59.68</v>
      </c>
      <c r="CR6" s="35">
        <f t="shared" si="10"/>
        <v>59.17</v>
      </c>
      <c r="CS6" s="35">
        <f t="shared" si="10"/>
        <v>59.34</v>
      </c>
      <c r="CT6" s="35">
        <f t="shared" si="10"/>
        <v>59.11</v>
      </c>
      <c r="CU6" s="35">
        <f t="shared" si="10"/>
        <v>59.74</v>
      </c>
      <c r="CV6" s="34" t="str">
        <f>IF(CV7="","",IF(CV7="-","【-】","【"&amp;SUBSTITUTE(TEXT(CV7,"#,##0.00"),"-","△")&amp;"】"))</f>
        <v>【60.41】</v>
      </c>
      <c r="CW6" s="35">
        <f>IF(CW7="",NA(),CW7)</f>
        <v>81.489999999999995</v>
      </c>
      <c r="CX6" s="35">
        <f t="shared" ref="CX6:DF6" si="11">IF(CX7="",NA(),CX7)</f>
        <v>80.5</v>
      </c>
      <c r="CY6" s="35">
        <f t="shared" si="11"/>
        <v>79.94</v>
      </c>
      <c r="CZ6" s="35">
        <f t="shared" si="11"/>
        <v>79.459999999999994</v>
      </c>
      <c r="DA6" s="35">
        <f t="shared" si="11"/>
        <v>79.23</v>
      </c>
      <c r="DB6" s="35">
        <f t="shared" si="11"/>
        <v>87.63</v>
      </c>
      <c r="DC6" s="35">
        <f t="shared" si="11"/>
        <v>87.6</v>
      </c>
      <c r="DD6" s="35">
        <f t="shared" si="11"/>
        <v>87.74</v>
      </c>
      <c r="DE6" s="35">
        <f t="shared" si="11"/>
        <v>87.91</v>
      </c>
      <c r="DF6" s="35">
        <f t="shared" si="11"/>
        <v>87.28</v>
      </c>
      <c r="DG6" s="34" t="str">
        <f>IF(DG7="","",IF(DG7="-","【-】","【"&amp;SUBSTITUTE(TEXT(DG7,"#,##0.00"),"-","△")&amp;"】"))</f>
        <v>【89.93】</v>
      </c>
      <c r="DH6" s="35">
        <f>IF(DH7="",NA(),DH7)</f>
        <v>36.97</v>
      </c>
      <c r="DI6" s="35">
        <f t="shared" ref="DI6:DQ6" si="12">IF(DI7="",NA(),DI7)</f>
        <v>47.57</v>
      </c>
      <c r="DJ6" s="35">
        <f t="shared" si="12"/>
        <v>48.63</v>
      </c>
      <c r="DK6" s="35">
        <f t="shared" si="12"/>
        <v>42.75</v>
      </c>
      <c r="DL6" s="35">
        <f t="shared" si="12"/>
        <v>43.86</v>
      </c>
      <c r="DM6" s="35">
        <f t="shared" si="12"/>
        <v>39.65</v>
      </c>
      <c r="DN6" s="35">
        <f t="shared" si="12"/>
        <v>45.25</v>
      </c>
      <c r="DO6" s="35">
        <f t="shared" si="12"/>
        <v>46.27</v>
      </c>
      <c r="DP6" s="35">
        <f t="shared" si="12"/>
        <v>46.88</v>
      </c>
      <c r="DQ6" s="35">
        <f t="shared" si="12"/>
        <v>46.94</v>
      </c>
      <c r="DR6" s="34" t="str">
        <f>IF(DR7="","",IF(DR7="-","【-】","【"&amp;SUBSTITUTE(TEXT(DR7,"#,##0.00"),"-","△")&amp;"】"))</f>
        <v>【48.12】</v>
      </c>
      <c r="DS6" s="35">
        <f>IF(DS7="",NA(),DS7)</f>
        <v>10.57</v>
      </c>
      <c r="DT6" s="35">
        <f t="shared" ref="DT6:EB6" si="13">IF(DT7="",NA(),DT7)</f>
        <v>9.9</v>
      </c>
      <c r="DU6" s="35">
        <f t="shared" si="13"/>
        <v>9.59</v>
      </c>
      <c r="DV6" s="35">
        <f t="shared" si="13"/>
        <v>9.15</v>
      </c>
      <c r="DW6" s="35">
        <f t="shared" si="13"/>
        <v>2.98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1.26</v>
      </c>
      <c r="EE6" s="35">
        <f t="shared" ref="EE6:EM6" si="14">IF(EE7="",NA(),EE7)</f>
        <v>0.82</v>
      </c>
      <c r="EF6" s="35">
        <f t="shared" si="14"/>
        <v>0.7</v>
      </c>
      <c r="EG6" s="35">
        <f t="shared" si="14"/>
        <v>0.56000000000000005</v>
      </c>
      <c r="EH6" s="35">
        <f t="shared" si="14"/>
        <v>0.95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22080</v>
      </c>
      <c r="D7" s="37">
        <v>46</v>
      </c>
      <c r="E7" s="37">
        <v>1</v>
      </c>
      <c r="F7" s="37">
        <v>0</v>
      </c>
      <c r="G7" s="37">
        <v>1</v>
      </c>
      <c r="H7" s="37" t="s">
        <v>105</v>
      </c>
      <c r="I7" s="37" t="s">
        <v>106</v>
      </c>
      <c r="J7" s="37" t="s">
        <v>107</v>
      </c>
      <c r="K7" s="37" t="s">
        <v>108</v>
      </c>
      <c r="L7" s="37" t="s">
        <v>109</v>
      </c>
      <c r="M7" s="37" t="s">
        <v>110</v>
      </c>
      <c r="N7" s="38" t="s">
        <v>111</v>
      </c>
      <c r="O7" s="38">
        <v>34.909999999999997</v>
      </c>
      <c r="P7" s="38">
        <v>93.04</v>
      </c>
      <c r="Q7" s="38">
        <v>4590</v>
      </c>
      <c r="R7" s="38">
        <v>58904</v>
      </c>
      <c r="S7" s="38">
        <v>864.12</v>
      </c>
      <c r="T7" s="38">
        <v>68.17</v>
      </c>
      <c r="U7" s="38">
        <v>54231</v>
      </c>
      <c r="V7" s="38">
        <v>72.23</v>
      </c>
      <c r="W7" s="38">
        <v>750.81</v>
      </c>
      <c r="X7" s="38">
        <v>104.89</v>
      </c>
      <c r="Y7" s="38">
        <v>107.59</v>
      </c>
      <c r="Z7" s="38">
        <v>107.87</v>
      </c>
      <c r="AA7" s="38">
        <v>107.99</v>
      </c>
      <c r="AB7" s="38">
        <v>107.88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2310.0700000000002</v>
      </c>
      <c r="AU7" s="38">
        <v>163.19</v>
      </c>
      <c r="AV7" s="38">
        <v>178.8</v>
      </c>
      <c r="AW7" s="38">
        <v>185.29</v>
      </c>
      <c r="AX7" s="38">
        <v>164.79</v>
      </c>
      <c r="AY7" s="38">
        <v>739.59</v>
      </c>
      <c r="AZ7" s="38">
        <v>335.95</v>
      </c>
      <c r="BA7" s="38">
        <v>346.59</v>
      </c>
      <c r="BB7" s="38">
        <v>357.82</v>
      </c>
      <c r="BC7" s="38">
        <v>355.5</v>
      </c>
      <c r="BD7" s="38">
        <v>264.33999999999997</v>
      </c>
      <c r="BE7" s="38">
        <v>860.82</v>
      </c>
      <c r="BF7" s="38">
        <v>872.17</v>
      </c>
      <c r="BG7" s="38">
        <v>909.76</v>
      </c>
      <c r="BH7" s="38">
        <v>952.61</v>
      </c>
      <c r="BI7" s="38">
        <v>954.15</v>
      </c>
      <c r="BJ7" s="38">
        <v>324.08999999999997</v>
      </c>
      <c r="BK7" s="38">
        <v>319.82</v>
      </c>
      <c r="BL7" s="38">
        <v>312.02999999999997</v>
      </c>
      <c r="BM7" s="38">
        <v>307.45999999999998</v>
      </c>
      <c r="BN7" s="38">
        <v>312.58</v>
      </c>
      <c r="BO7" s="38">
        <v>274.27</v>
      </c>
      <c r="BP7" s="38">
        <v>95.01</v>
      </c>
      <c r="BQ7" s="38">
        <v>103.2</v>
      </c>
      <c r="BR7" s="38">
        <v>103.06</v>
      </c>
      <c r="BS7" s="38">
        <v>103.92</v>
      </c>
      <c r="BT7" s="38">
        <v>104</v>
      </c>
      <c r="BU7" s="38">
        <v>99.46</v>
      </c>
      <c r="BV7" s="38">
        <v>105.21</v>
      </c>
      <c r="BW7" s="38">
        <v>105.71</v>
      </c>
      <c r="BX7" s="38">
        <v>106.01</v>
      </c>
      <c r="BY7" s="38">
        <v>104.57</v>
      </c>
      <c r="BZ7" s="38">
        <v>104.36</v>
      </c>
      <c r="CA7" s="38">
        <v>251.21</v>
      </c>
      <c r="CB7" s="38">
        <v>236.75</v>
      </c>
      <c r="CC7" s="38">
        <v>236.43</v>
      </c>
      <c r="CD7" s="38">
        <v>237.98</v>
      </c>
      <c r="CE7" s="38">
        <v>236.38</v>
      </c>
      <c r="CF7" s="38">
        <v>171.78</v>
      </c>
      <c r="CG7" s="38">
        <v>162.59</v>
      </c>
      <c r="CH7" s="38">
        <v>162.15</v>
      </c>
      <c r="CI7" s="38">
        <v>162.24</v>
      </c>
      <c r="CJ7" s="38">
        <v>165.47</v>
      </c>
      <c r="CK7" s="38">
        <v>165.71</v>
      </c>
      <c r="CL7" s="38">
        <v>56.31</v>
      </c>
      <c r="CM7" s="38">
        <v>56.2</v>
      </c>
      <c r="CN7" s="38">
        <v>56.24</v>
      </c>
      <c r="CO7" s="38">
        <v>76.41</v>
      </c>
      <c r="CP7" s="38">
        <v>76.36</v>
      </c>
      <c r="CQ7" s="38">
        <v>59.68</v>
      </c>
      <c r="CR7" s="38">
        <v>59.17</v>
      </c>
      <c r="CS7" s="38">
        <v>59.34</v>
      </c>
      <c r="CT7" s="38">
        <v>59.11</v>
      </c>
      <c r="CU7" s="38">
        <v>59.74</v>
      </c>
      <c r="CV7" s="38">
        <v>60.41</v>
      </c>
      <c r="CW7" s="38">
        <v>81.489999999999995</v>
      </c>
      <c r="CX7" s="38">
        <v>80.5</v>
      </c>
      <c r="CY7" s="38">
        <v>79.94</v>
      </c>
      <c r="CZ7" s="38">
        <v>79.459999999999994</v>
      </c>
      <c r="DA7" s="38">
        <v>79.23</v>
      </c>
      <c r="DB7" s="38">
        <v>87.63</v>
      </c>
      <c r="DC7" s="38">
        <v>87.6</v>
      </c>
      <c r="DD7" s="38">
        <v>87.74</v>
      </c>
      <c r="DE7" s="38">
        <v>87.91</v>
      </c>
      <c r="DF7" s="38">
        <v>87.28</v>
      </c>
      <c r="DG7" s="38">
        <v>89.93</v>
      </c>
      <c r="DH7" s="38">
        <v>36.97</v>
      </c>
      <c r="DI7" s="38">
        <v>47.57</v>
      </c>
      <c r="DJ7" s="38">
        <v>48.63</v>
      </c>
      <c r="DK7" s="38">
        <v>42.75</v>
      </c>
      <c r="DL7" s="38">
        <v>43.86</v>
      </c>
      <c r="DM7" s="38">
        <v>39.65</v>
      </c>
      <c r="DN7" s="38">
        <v>45.25</v>
      </c>
      <c r="DO7" s="38">
        <v>46.27</v>
      </c>
      <c r="DP7" s="38">
        <v>46.88</v>
      </c>
      <c r="DQ7" s="38">
        <v>46.94</v>
      </c>
      <c r="DR7" s="38">
        <v>48.12</v>
      </c>
      <c r="DS7" s="38">
        <v>10.57</v>
      </c>
      <c r="DT7" s="38">
        <v>9.9</v>
      </c>
      <c r="DU7" s="38">
        <v>9.59</v>
      </c>
      <c r="DV7" s="38">
        <v>9.15</v>
      </c>
      <c r="DW7" s="38">
        <v>2.98</v>
      </c>
      <c r="DX7" s="38">
        <v>9.7100000000000009</v>
      </c>
      <c r="DY7" s="38">
        <v>10.71</v>
      </c>
      <c r="DZ7" s="38">
        <v>10.93</v>
      </c>
      <c r="EA7" s="38">
        <v>13.39</v>
      </c>
      <c r="EB7" s="38">
        <v>14.48</v>
      </c>
      <c r="EC7" s="38">
        <v>15.89</v>
      </c>
      <c r="ED7" s="38">
        <v>1.26</v>
      </c>
      <c r="EE7" s="38">
        <v>0.82</v>
      </c>
      <c r="EF7" s="38">
        <v>0.7</v>
      </c>
      <c r="EG7" s="38">
        <v>0.56000000000000005</v>
      </c>
      <c r="EH7" s="38">
        <v>0.95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2019-01-28T01:23:30Z</cp:lastPrinted>
  <dcterms:created xsi:type="dcterms:W3CDTF">2018-12-03T08:25:37Z</dcterms:created>
  <dcterms:modified xsi:type="dcterms:W3CDTF">2019-01-28T01:29:32Z</dcterms:modified>
  <cp:category/>
</cp:coreProperties>
</file>