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PC USER\Desktop\"/>
    </mc:Choice>
  </mc:AlternateContent>
  <xr:revisionPtr revIDLastSave="0" documentId="8_{37ED9A78-EB42-452F-97E4-ADDB17CD98E7}" xr6:coauthVersionLast="40" xr6:coauthVersionMax="40" xr10:uidLastSave="{00000000-0000-0000-0000-000000000000}"/>
  <workbookProtection workbookAlgorithmName="SHA-512" workbookHashValue="eHjRCNjVGm/osPxAlJtvG3DQzUpDLsr4xCb/Tdc3jwpvpOwGvTTa68LY2PFvFbAaJXXuXHRD5xVa179xkMQF6Q==" workbookSaltValue="BT9Oc1DxczSpSrfxfBOAKQ==" workbookSpinCount="100000" lockStructure="1"/>
  <bookViews>
    <workbookView xWindow="0" yWindow="0" windowWidth="24000" windowHeight="94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P8" i="4"/>
  <c r="I8" i="4"/>
  <c r="B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<sst xmlns="http://schemas.openxmlformats.org/spreadsheetml/2006/main" count="232" uniqueCount="120">
  <si>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</si>
  <si>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</si>
  <si>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</si>
  <si>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</si>
  <si>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</si>
  <si>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</si>
  <si>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</si>
  <si>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</si>
  <si>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</si>
  <si>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</si>
  <si>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</si>
  <si>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</si>
  <si>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</si>
  <si>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</si>
  <si>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</si>
  <si>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</si>
  <si>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</si>
  <si>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</si>
  <si>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</si>
  <si>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</si>
  <si>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</si>
  <si>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</si>
  <si>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</si>
  <si>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</si>
  <si>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</si>
  <si>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</si>
  <si>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</si>
  <si>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</si>
  <si>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</si>
  <si>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</si>
  <si>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</si>
  <si>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</si>
  <si>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</si>
  <si>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</si>
  <si>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</si>
  <si>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</si>
  <si>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</si>
  <si>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</si>
  <si>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</si>
  <si>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</si>
  <si>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</si>
  <si>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</si>
  <si>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</si>
  <si>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</si>
  <si>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</si>
  <si>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</si>
  <si>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</si>
  <si>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</si>
  <si>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</si>
  <si>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</si>
  <si>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</si>
  <si>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</si>
  <si>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</si>
  <si>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</si>
  <si>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</si>
  <si>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</si>
  <si>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</si>
  <si>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</si>
  <si>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</si>
  <si>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</si>
  <si>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</si>
  <si>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</si>
  <si>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</si>
  <si>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</si>
  <si>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</si>
  <si>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</si>
  <si>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</si>
  <si>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</si>
  <si>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</si>
  <si>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</si>
  <si>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</si>
  <si>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</si>
  <si>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</si>
  <si>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</si>
  <si>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</si>
  <si>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</si>
  <si>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</si>
  <si>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</si>
  <si>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</si>
  <si>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</si>
  <si>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</si>
  <si>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</si>
  <si>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</si>
  <si>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</si>
  <si>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</si>
  <si>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</si>
  <si>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</si>
  <si>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</si>
  <si>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</si>
  <si>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</si>
  <si>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</si>
  <si>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</si>
  <si>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</si>
  <si>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</si>
  <si>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</si>
  <si>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</si>
  <si>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</si>
  <si>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</si>
  <si>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</si>
  <si>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</si>
  <si>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</si>
  <si>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</si>
  <si>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</si>
  <si>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</si>
  <si>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</si>
  <si>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</si>
  <si>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</si>
  <si>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</si>
  <si>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</si>
  <si>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</si>
  <si>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</si>
  <si>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</si>
  <si>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</si>
  <si>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</si>
  <si>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</si>
  <si>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</si>
  <si>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</si>
  <si>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及び発電所建設中止等に伴う使用水量の減少で、給水収益は減収傾向にあるが、一般会計からの繰入金により経常収支比率は増加したものの、依然として料金回収率は低く、給水原価は高く推移しているため、適切な料金収入の確保・料金体系の見直しを行い、更なる経費削減に努め経営改善を図る必要がある。又、有収率は、類似団体と比べ平均値を大きく下回るため、漏水調査を実施するなど、老朽化した管路の修繕・更新等を迅速かつ計画的に行い、有収率向上に努める。</t>
    <rPh sb="0" eb="2">
      <t>キュウスイ</t>
    </rPh>
    <rPh sb="2" eb="4">
      <t>ジンコウ</t>
    </rPh>
    <rPh sb="5" eb="7">
      <t>ゲンショウ</t>
    </rPh>
    <rPh sb="7" eb="8">
      <t>オヨ</t>
    </rPh>
    <rPh sb="9" eb="11">
      <t>ハツデン</t>
    </rPh>
    <rPh sb="11" eb="12">
      <t>ショ</t>
    </rPh>
    <rPh sb="12" eb="14">
      <t>ケンセツ</t>
    </rPh>
    <rPh sb="14" eb="16">
      <t>チュウシ</t>
    </rPh>
    <rPh sb="16" eb="17">
      <t>トウ</t>
    </rPh>
    <rPh sb="18" eb="19">
      <t>トモナ</t>
    </rPh>
    <rPh sb="20" eb="22">
      <t>シヨウ</t>
    </rPh>
    <rPh sb="22" eb="24">
      <t>スイリョウ</t>
    </rPh>
    <rPh sb="25" eb="27">
      <t>ゲンショウ</t>
    </rPh>
    <rPh sb="29" eb="31">
      <t>キュウスイ</t>
    </rPh>
    <rPh sb="31" eb="33">
      <t>シュウエキ</t>
    </rPh>
    <rPh sb="34" eb="36">
      <t>ゲンシュウ</t>
    </rPh>
    <rPh sb="36" eb="38">
      <t>ケイコウ</t>
    </rPh>
    <rPh sb="43" eb="45">
      <t>イッパン</t>
    </rPh>
    <rPh sb="45" eb="47">
      <t>カイケイ</t>
    </rPh>
    <rPh sb="50" eb="52">
      <t>クリイレ</t>
    </rPh>
    <rPh sb="52" eb="53">
      <t>キン</t>
    </rPh>
    <rPh sb="56" eb="58">
      <t>ケイジョウ</t>
    </rPh>
    <rPh sb="58" eb="60">
      <t>シュウシ</t>
    </rPh>
    <rPh sb="60" eb="62">
      <t>ヒリツ</t>
    </rPh>
    <rPh sb="63" eb="65">
      <t>ゾウカ</t>
    </rPh>
    <rPh sb="71" eb="73">
      <t>イゼン</t>
    </rPh>
    <rPh sb="76" eb="78">
      <t>リョウキン</t>
    </rPh>
    <rPh sb="78" eb="80">
      <t>カイシュウ</t>
    </rPh>
    <rPh sb="80" eb="81">
      <t>リツ</t>
    </rPh>
    <rPh sb="82" eb="83">
      <t>テイ</t>
    </rPh>
    <rPh sb="85" eb="87">
      <t>キュウスイ</t>
    </rPh>
    <rPh sb="87" eb="89">
      <t>ゲンカ</t>
    </rPh>
    <rPh sb="90" eb="91">
      <t>コウ</t>
    </rPh>
    <rPh sb="92" eb="94">
      <t>スイイ</t>
    </rPh>
    <rPh sb="101" eb="103">
      <t>テキセツ</t>
    </rPh>
    <rPh sb="104" eb="106">
      <t>リョウキン</t>
    </rPh>
    <rPh sb="106" eb="108">
      <t>シュウニュウ</t>
    </rPh>
    <rPh sb="109" eb="111">
      <t>カクホ</t>
    </rPh>
    <rPh sb="112" eb="114">
      <t>リョウキン</t>
    </rPh>
    <rPh sb="114" eb="116">
      <t>タイケイ</t>
    </rPh>
    <rPh sb="117" eb="119">
      <t>ミナオ</t>
    </rPh>
    <rPh sb="121" eb="122">
      <t>オコナ</t>
    </rPh>
    <rPh sb="124" eb="125">
      <t>サラ</t>
    </rPh>
    <rPh sb="127" eb="129">
      <t>ケイヒ</t>
    </rPh>
    <rPh sb="129" eb="131">
      <t>サクゲン</t>
    </rPh>
    <rPh sb="132" eb="133">
      <t>ツト</t>
    </rPh>
    <rPh sb="134" eb="136">
      <t>ケイエイ</t>
    </rPh>
    <rPh sb="136" eb="138">
      <t>カイゼン</t>
    </rPh>
    <rPh sb="139" eb="140">
      <t>ハカ</t>
    </rPh>
    <rPh sb="141" eb="143">
      <t>ヒツヨウ</t>
    </rPh>
    <rPh sb="147" eb="148">
      <t>マタ</t>
    </rPh>
    <rPh sb="149" eb="152">
      <t>ユウシュウリツ</t>
    </rPh>
    <rPh sb="154" eb="156">
      <t>ルイジ</t>
    </rPh>
    <rPh sb="156" eb="158">
      <t>ダンタイ</t>
    </rPh>
    <rPh sb="159" eb="160">
      <t>クラ</t>
    </rPh>
    <rPh sb="161" eb="164">
      <t>ヘイキンチ</t>
    </rPh>
    <rPh sb="165" eb="166">
      <t>オオ</t>
    </rPh>
    <rPh sb="168" eb="170">
      <t>シタマワ</t>
    </rPh>
    <rPh sb="174" eb="176">
      <t>ロウスイ</t>
    </rPh>
    <rPh sb="176" eb="178">
      <t>チョウサ</t>
    </rPh>
    <rPh sb="179" eb="181">
      <t>ジッシ</t>
    </rPh>
    <rPh sb="186" eb="189">
      <t>ロウキュウカ</t>
    </rPh>
    <rPh sb="191" eb="193">
      <t>カンロ</t>
    </rPh>
    <rPh sb="194" eb="196">
      <t>シュウゼン</t>
    </rPh>
    <rPh sb="197" eb="199">
      <t>コウシン</t>
    </rPh>
    <rPh sb="199" eb="200">
      <t>トウ</t>
    </rPh>
    <rPh sb="201" eb="203">
      <t>ジンソク</t>
    </rPh>
    <rPh sb="205" eb="208">
      <t>ケイカクテキ</t>
    </rPh>
    <rPh sb="209" eb="210">
      <t>オコナ</t>
    </rPh>
    <rPh sb="212" eb="215">
      <t>ユウシュウリツ</t>
    </rPh>
    <rPh sb="215" eb="217">
      <t>コウジョウ</t>
    </rPh>
    <rPh sb="218" eb="219">
      <t>ツト</t>
    </rPh>
    <phoneticPr fontId="4"/>
  </si>
  <si>
    <t>類似団体平均値を大きく下回り推移しているが、今後、水道施設（機器設備等）及び管路の老朽化に伴う更新時期を迎えることから、水道ビジョン及びアセットマネジメントを活用し、計画的かつ適正な資産管理のもと、耐震化を含む中長期的な施設整備計画が必要である。</t>
    <rPh sb="0" eb="2">
      <t>ルイジ</t>
    </rPh>
    <rPh sb="2" eb="4">
      <t>ダンタイ</t>
    </rPh>
    <rPh sb="4" eb="7">
      <t>ヘイキンチ</t>
    </rPh>
    <rPh sb="8" eb="9">
      <t>オオ</t>
    </rPh>
    <rPh sb="11" eb="13">
      <t>シタマワ</t>
    </rPh>
    <rPh sb="14" eb="16">
      <t>スイイ</t>
    </rPh>
    <rPh sb="22" eb="24">
      <t>コンゴ</t>
    </rPh>
    <rPh sb="25" eb="27">
      <t>スイドウ</t>
    </rPh>
    <rPh sb="27" eb="29">
      <t>シセツ</t>
    </rPh>
    <rPh sb="30" eb="32">
      <t>キキ</t>
    </rPh>
    <rPh sb="32" eb="34">
      <t>セツビ</t>
    </rPh>
    <rPh sb="34" eb="35">
      <t>トウ</t>
    </rPh>
    <rPh sb="36" eb="37">
      <t>オヨ</t>
    </rPh>
    <rPh sb="38" eb="40">
      <t>カンロ</t>
    </rPh>
    <rPh sb="41" eb="44">
      <t>ロウキュウカ</t>
    </rPh>
    <rPh sb="45" eb="46">
      <t>トモナ</t>
    </rPh>
    <rPh sb="47" eb="49">
      <t>コウシン</t>
    </rPh>
    <rPh sb="49" eb="51">
      <t>ジキ</t>
    </rPh>
    <rPh sb="52" eb="53">
      <t>ムカ</t>
    </rPh>
    <rPh sb="60" eb="62">
      <t>スイドウ</t>
    </rPh>
    <rPh sb="66" eb="67">
      <t>オヨ</t>
    </rPh>
    <rPh sb="79" eb="81">
      <t>カツヨウ</t>
    </rPh>
    <rPh sb="83" eb="86">
      <t>ケイカクテキ</t>
    </rPh>
    <rPh sb="88" eb="90">
      <t>テキセイ</t>
    </rPh>
    <rPh sb="91" eb="93">
      <t>シサン</t>
    </rPh>
    <rPh sb="93" eb="95">
      <t>カンリ</t>
    </rPh>
    <rPh sb="99" eb="102">
      <t>タイシンカ</t>
    </rPh>
    <rPh sb="103" eb="104">
      <t>フク</t>
    </rPh>
    <rPh sb="105" eb="106">
      <t>チュウ</t>
    </rPh>
    <rPh sb="106" eb="109">
      <t>チョウキテキ</t>
    </rPh>
    <rPh sb="110" eb="112">
      <t>シセツ</t>
    </rPh>
    <rPh sb="112" eb="114">
      <t>セイビ</t>
    </rPh>
    <rPh sb="114" eb="116">
      <t>ケイカク</t>
    </rPh>
    <rPh sb="117" eb="119">
      <t>ヒツヨウ</t>
    </rPh>
    <phoneticPr fontId="4"/>
  </si>
  <si>
    <t>給水人口減少等により料金収入が減収するなか、一方で、水道施設に係る維持管理費及び老朽化に伴う更新費用の増加が見込まれるため今後も厳しい財政状況が予想される。よって、料金の見直しを視野に入れ、コスト削減に向けた施設ダウンサイジング化を図るなどの経費削減を行い、経営改善にむけた効率的な中長期施設整備計画が必要となる。</t>
    <rPh sb="0" eb="2">
      <t>キュウスイ</t>
    </rPh>
    <rPh sb="2" eb="4">
      <t>ジンコウ</t>
    </rPh>
    <rPh sb="4" eb="6">
      <t>ゲンショウ</t>
    </rPh>
    <rPh sb="6" eb="7">
      <t>トウ</t>
    </rPh>
    <rPh sb="10" eb="12">
      <t>リョウキン</t>
    </rPh>
    <rPh sb="12" eb="14">
      <t>シュウニュウ</t>
    </rPh>
    <rPh sb="15" eb="17">
      <t>ゲンシュウ</t>
    </rPh>
    <rPh sb="22" eb="24">
      <t>イッポウ</t>
    </rPh>
    <rPh sb="26" eb="28">
      <t>スイドウ</t>
    </rPh>
    <rPh sb="28" eb="30">
      <t>シセツ</t>
    </rPh>
    <rPh sb="31" eb="32">
      <t>カカ</t>
    </rPh>
    <rPh sb="33" eb="35">
      <t>イジ</t>
    </rPh>
    <rPh sb="35" eb="38">
      <t>カンリヒ</t>
    </rPh>
    <rPh sb="38" eb="39">
      <t>オヨ</t>
    </rPh>
    <rPh sb="40" eb="43">
      <t>ロウキュウカ</t>
    </rPh>
    <rPh sb="44" eb="45">
      <t>トモナ</t>
    </rPh>
    <rPh sb="46" eb="48">
      <t>コウシン</t>
    </rPh>
    <rPh sb="48" eb="50">
      <t>ヒヨウ</t>
    </rPh>
    <rPh sb="51" eb="53">
      <t>ゾウカ</t>
    </rPh>
    <rPh sb="54" eb="56">
      <t>ミコ</t>
    </rPh>
    <rPh sb="61" eb="63">
      <t>コンゴ</t>
    </rPh>
    <rPh sb="64" eb="65">
      <t>キビ</t>
    </rPh>
    <rPh sb="67" eb="69">
      <t>ザイセイ</t>
    </rPh>
    <rPh sb="69" eb="71">
      <t>ジョウキョウ</t>
    </rPh>
    <rPh sb="72" eb="74">
      <t>ヨソウ</t>
    </rPh>
    <rPh sb="82" eb="84">
      <t>リョウキン</t>
    </rPh>
    <rPh sb="85" eb="87">
      <t>ミナオ</t>
    </rPh>
    <rPh sb="89" eb="91">
      <t>シヤ</t>
    </rPh>
    <rPh sb="92" eb="93">
      <t>イ</t>
    </rPh>
    <rPh sb="98" eb="100">
      <t>サクゲン</t>
    </rPh>
    <rPh sb="101" eb="102">
      <t>ム</t>
    </rPh>
    <rPh sb="104" eb="106">
      <t>シセツ</t>
    </rPh>
    <rPh sb="114" eb="115">
      <t>カ</t>
    </rPh>
    <rPh sb="116" eb="117">
      <t>ハカ</t>
    </rPh>
    <rPh sb="121" eb="123">
      <t>ケイヒ</t>
    </rPh>
    <rPh sb="123" eb="125">
      <t>サクゲン</t>
    </rPh>
    <rPh sb="126" eb="127">
      <t>オコナ</t>
    </rPh>
    <rPh sb="129" eb="131">
      <t>ケイエイ</t>
    </rPh>
    <rPh sb="131" eb="133">
      <t>カイゼン</t>
    </rPh>
    <rPh sb="137" eb="140">
      <t>コウリツテキ</t>
    </rPh>
    <rPh sb="144" eb="146">
      <t>シセツ</t>
    </rPh>
    <rPh sb="146" eb="148">
      <t>セイビ</t>
    </rPh>
    <rPh sb="148" eb="150">
      <t>ケイカク</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</si>
</sst>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BB7-4E8E-AF95-122BAB3BA77B}"/>
            </c:ext>
          </c:extLst>
        </c:ser>
        <c:dLbls>
          <c:showLegendKey val="0"/>
          <c:showVal val="0"/>
          <c:showCatName val="0"/>
          <c:showSerName val="0"/>
          <c:showPercent val="0"/>
          <c:showBubbleSize val="0"/>
        </c:dLbls>
        <c:gapWidth val="150"/>
        <c:axId val="177321856"/>
        <c:axId val="1773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DBB7-4E8E-AF95-122BAB3BA77B}"/>
            </c:ext>
          </c:extLst>
        </c:ser>
        <c:dLbls>
          <c:showLegendKey val="0"/>
          <c:showVal val="0"/>
          <c:showCatName val="0"/>
          <c:showSerName val="0"/>
          <c:showPercent val="0"/>
          <c:showBubbleSize val="0"/>
        </c:dLbls>
        <c:marker val="1"/>
        <c:smooth val="0"/>
        <c:axId val="177321856"/>
        <c:axId val="177332224"/>
      </c:lineChart>
      <c:dateAx>
        <c:axId val="177321856"/>
        <c:scaling>
          <c:orientation val="minMax"/>
        </c:scaling>
        <c:delete val="1"/>
        <c:axPos val="b"/>
        <c:numFmt formatCode="ge" sourceLinked="1"/>
        <c:majorTickMark val="none"/>
        <c:minorTickMark val="none"/>
        <c:tickLblPos val="none"/>
        <c:crossAx val="177332224"/>
        <c:crosses val="autoZero"/>
        <c:auto val="1"/>
        <c:lblOffset val="100"/>
        <c:baseTimeUnit val="years"/>
      </c:dateAx>
      <c:valAx>
        <c:axId val="1773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55.39</c:v>
                </c:pt>
                <c:pt idx="1">
                  <c:v>50.38</c:v>
                </c:pt>
                <c:pt idx="2">
                  <c:v>45.83</c:v>
                </c:pt>
                <c:pt idx="3">
                  <c:v>45.86</c:v>
                </c:pt>
                <c:pt idx="4">
                  <c:v>48.06</c:v>
                </c:pt>
              </c:numCache>
            </c:numRef>
          </c:val>
          <c:extLst>
            <c:ext xmlns:c16="http://schemas.microsoft.com/office/drawing/2014/chart" uri="{C3380CC4-5D6E-409C-BE32-E72D297353CC}">
              <c16:uniqueId val="{00000000-34B0-460E-BF0A-36BE9B7DDAD9}"/>
            </c:ext>
          </c:extLst>
        </c:ser>
        <c:dLbls>
          <c:showLegendKey val="0"/>
          <c:showVal val="0"/>
          <c:showCatName val="0"/>
          <c:showSerName val="0"/>
          <c:showPercent val="0"/>
          <c:showBubbleSize val="0"/>
        </c:dLbls>
        <c:gapWidth val="150"/>
        <c:axId val="178222976"/>
        <c:axId val="1782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34B0-460E-BF0A-36BE9B7DDAD9}"/>
            </c:ext>
          </c:extLst>
        </c:ser>
        <c:dLbls>
          <c:showLegendKey val="0"/>
          <c:showVal val="0"/>
          <c:showCatName val="0"/>
          <c:showSerName val="0"/>
          <c:showPercent val="0"/>
          <c:showBubbleSize val="0"/>
        </c:dLbls>
        <c:marker val="1"/>
        <c:smooth val="0"/>
        <c:axId val="178222976"/>
        <c:axId val="178233344"/>
      </c:lineChart>
      <c:dateAx>
        <c:axId val="178222976"/>
        <c:scaling>
          <c:orientation val="minMax"/>
        </c:scaling>
        <c:delete val="1"/>
        <c:axPos val="b"/>
        <c:numFmt formatCode="ge" sourceLinked="1"/>
        <c:majorTickMark val="none"/>
        <c:minorTickMark val="none"/>
        <c:tickLblPos val="none"/>
        <c:crossAx val="178233344"/>
        <c:crosses val="autoZero"/>
        <c:auto val="1"/>
        <c:lblOffset val="100"/>
        <c:baseTimeUnit val="years"/>
      </c:dateAx>
      <c:valAx>
        <c:axId val="1782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c:v>
                </c:pt>
                <c:pt idx="1">
                  <c:v>71.88</c:v>
                </c:pt>
                <c:pt idx="2">
                  <c:v>72.260000000000005</c:v>
                </c:pt>
                <c:pt idx="3">
                  <c:v>71.13</c:v>
                </c:pt>
                <c:pt idx="4">
                  <c:v>67.11</c:v>
                </c:pt>
              </c:numCache>
            </c:numRef>
          </c:val>
          <c:extLst>
            <c:ext xmlns:c16="http://schemas.microsoft.com/office/drawing/2014/chart" uri="{C3380CC4-5D6E-409C-BE32-E72D297353CC}">
              <c16:uniqueId val="{00000000-8E90-4BE1-AA58-11659CAE896D}"/>
            </c:ext>
          </c:extLst>
        </c:ser>
        <c:dLbls>
          <c:showLegendKey val="0"/>
          <c:showVal val="0"/>
          <c:showCatName val="0"/>
          <c:showSerName val="0"/>
          <c:showPercent val="0"/>
          <c:showBubbleSize val="0"/>
        </c:dLbls>
        <c:gapWidth val="150"/>
        <c:axId val="178542848"/>
        <c:axId val="1785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8E90-4BE1-AA58-11659CAE896D}"/>
            </c:ext>
          </c:extLst>
        </c:ser>
        <c:dLbls>
          <c:showLegendKey val="0"/>
          <c:showVal val="0"/>
          <c:showCatName val="0"/>
          <c:showSerName val="0"/>
          <c:showPercent val="0"/>
          <c:showBubbleSize val="0"/>
        </c:dLbls>
        <c:marker val="1"/>
        <c:smooth val="0"/>
        <c:axId val="178542848"/>
        <c:axId val="178545024"/>
      </c:lineChart>
      <c:dateAx>
        <c:axId val="178542848"/>
        <c:scaling>
          <c:orientation val="minMax"/>
        </c:scaling>
        <c:delete val="1"/>
        <c:axPos val="b"/>
        <c:numFmt formatCode="ge" sourceLinked="1"/>
        <c:majorTickMark val="none"/>
        <c:minorTickMark val="none"/>
        <c:tickLblPos val="none"/>
        <c:crossAx val="178545024"/>
        <c:crosses val="autoZero"/>
        <c:auto val="1"/>
        <c:lblOffset val="100"/>
        <c:baseTimeUnit val="years"/>
      </c:dateAx>
      <c:valAx>
        <c:axId val="1785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110.89</c:v>
                </c:pt>
                <c:pt idx="1">
                  <c:v>97.93</c:v>
                </c:pt>
                <c:pt idx="2">
                  <c:v>95.74</c:v>
                </c:pt>
                <c:pt idx="3">
                  <c:v>93.52</c:v>
                </c:pt>
                <c:pt idx="4">
                  <c:v>109.34</c:v>
                </c:pt>
              </c:numCache>
            </c:numRef>
          </c:val>
          <c:extLst>
            <c:ext xmlns:c16="http://schemas.microsoft.com/office/drawing/2014/chart" uri="{C3380CC4-5D6E-409C-BE32-E72D297353CC}">
              <c16:uniqueId val="{00000000-EE03-41AB-9996-64B880E2CBA3}"/>
            </c:ext>
          </c:extLst>
        </c:ser>
        <c:dLbls>
          <c:showLegendKey val="0"/>
          <c:showVal val="0"/>
          <c:showCatName val="0"/>
          <c:showSerName val="0"/>
          <c:showPercent val="0"/>
          <c:showBubbleSize val="0"/>
        </c:dLbls>
        <c:gapWidth val="150"/>
        <c:axId val="177752320"/>
        <c:axId val="1777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EE03-41AB-9996-64B880E2CBA3}"/>
            </c:ext>
          </c:extLst>
        </c:ser>
        <c:dLbls>
          <c:showLegendKey val="0"/>
          <c:showVal val="0"/>
          <c:showCatName val="0"/>
          <c:showSerName val="0"/>
          <c:showPercent val="0"/>
          <c:showBubbleSize val="0"/>
        </c:dLbls>
        <c:marker val="1"/>
        <c:smooth val="0"/>
        <c:axId val="177752320"/>
        <c:axId val="177758592"/>
      </c:lineChart>
      <c:dateAx>
        <c:axId val="177752320"/>
        <c:scaling>
          <c:orientation val="minMax"/>
        </c:scaling>
        <c:delete val="1"/>
        <c:axPos val="b"/>
        <c:numFmt formatCode="ge" sourceLinked="1"/>
        <c:majorTickMark val="none"/>
        <c:minorTickMark val="none"/>
        <c:tickLblPos val="none"/>
        <c:crossAx val="177758592"/>
        <c:crosses val="autoZero"/>
        <c:auto val="1"/>
        <c:lblOffset val="100"/>
        <c:baseTimeUnit val="years"/>
      </c:dateAx>
      <c:valAx>
        <c:axId val="17775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7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2.89</c:v>
                </c:pt>
                <c:pt idx="1">
                  <c:v>4.8600000000000003</c:v>
                </c:pt>
                <c:pt idx="2">
                  <c:v>5.16</c:v>
                </c:pt>
                <c:pt idx="3">
                  <c:v>5.51</c:v>
                </c:pt>
                <c:pt idx="4">
                  <c:v>5.7</c:v>
                </c:pt>
              </c:numCache>
            </c:numRef>
          </c:val>
          <c:extLst>
            <c:ext xmlns:c16="http://schemas.microsoft.com/office/drawing/2014/chart" uri="{C3380CC4-5D6E-409C-BE32-E72D297353CC}">
              <c16:uniqueId val="{00000000-A8BC-42EB-85AC-8E4616891E5F}"/>
            </c:ext>
          </c:extLst>
        </c:ser>
        <c:dLbls>
          <c:showLegendKey val="0"/>
          <c:showVal val="0"/>
          <c:showCatName val="0"/>
          <c:showSerName val="0"/>
          <c:showPercent val="0"/>
          <c:showBubbleSize val="0"/>
        </c:dLbls>
        <c:gapWidth val="150"/>
        <c:axId val="178068096"/>
        <c:axId val="1780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A8BC-42EB-85AC-8E4616891E5F}"/>
            </c:ext>
          </c:extLst>
        </c:ser>
        <c:dLbls>
          <c:showLegendKey val="0"/>
          <c:showVal val="0"/>
          <c:showCatName val="0"/>
          <c:showSerName val="0"/>
          <c:showPercent val="0"/>
          <c:showBubbleSize val="0"/>
        </c:dLbls>
        <c:marker val="1"/>
        <c:smooth val="0"/>
        <c:axId val="178068096"/>
        <c:axId val="178082560"/>
      </c:lineChart>
      <c:dateAx>
        <c:axId val="178068096"/>
        <c:scaling>
          <c:orientation val="minMax"/>
        </c:scaling>
        <c:delete val="1"/>
        <c:axPos val="b"/>
        <c:numFmt formatCode="ge" sourceLinked="1"/>
        <c:majorTickMark val="none"/>
        <c:minorTickMark val="none"/>
        <c:tickLblPos val="none"/>
        <c:crossAx val="178082560"/>
        <c:crosses val="autoZero"/>
        <c:auto val="1"/>
        <c:lblOffset val="100"/>
        <c:baseTimeUnit val="years"/>
      </c:dateAx>
      <c:valAx>
        <c:axId val="1780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1.23</c:v>
                </c:pt>
                <c:pt idx="1">
                  <c:v>1.23</c:v>
                </c:pt>
                <c:pt idx="2">
                  <c:v>1.23</c:v>
                </c:pt>
                <c:pt idx="3">
                  <c:v>1.23</c:v>
                </c:pt>
                <c:pt idx="4">
                  <c:v>1.23</c:v>
                </c:pt>
              </c:numCache>
            </c:numRef>
          </c:val>
          <c:extLst>
            <c:ext xmlns:c16="http://schemas.microsoft.com/office/drawing/2014/chart" uri="{C3380CC4-5D6E-409C-BE32-E72D297353CC}">
              <c16:uniqueId val="{00000000-90E2-490A-AFC0-78D643922477}"/>
            </c:ext>
          </c:extLst>
        </c:ser>
        <c:dLbls>
          <c:showLegendKey val="0"/>
          <c:showVal val="0"/>
          <c:showCatName val="0"/>
          <c:showSerName val="0"/>
          <c:showPercent val="0"/>
          <c:showBubbleSize val="0"/>
        </c:dLbls>
        <c:gapWidth val="150"/>
        <c:axId val="178101248"/>
        <c:axId val="1781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90E2-490A-AFC0-78D643922477}"/>
            </c:ext>
          </c:extLst>
        </c:ser>
        <c:dLbls>
          <c:showLegendKey val="0"/>
          <c:showVal val="0"/>
          <c:showCatName val="0"/>
          <c:showSerName val="0"/>
          <c:showPercent val="0"/>
          <c:showBubbleSize val="0"/>
        </c:dLbls>
        <c:marker val="1"/>
        <c:smooth val="0"/>
        <c:axId val="178101248"/>
        <c:axId val="178107520"/>
      </c:lineChart>
      <c:dateAx>
        <c:axId val="178101248"/>
        <c:scaling>
          <c:orientation val="minMax"/>
        </c:scaling>
        <c:delete val="1"/>
        <c:axPos val="b"/>
        <c:numFmt formatCode="ge" sourceLinked="1"/>
        <c:majorTickMark val="none"/>
        <c:minorTickMark val="none"/>
        <c:tickLblPos val="none"/>
        <c:crossAx val="178107520"/>
        <c:crosses val="autoZero"/>
        <c:auto val="1"/>
        <c:lblOffset val="100"/>
        <c:baseTimeUnit val="years"/>
      </c:dateAx>
      <c:valAx>
        <c:axId val="1781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CD-4CDC-BF55-EEE48EDDC8D1}"/>
            </c:ext>
          </c:extLst>
        </c:ser>
        <c:dLbls>
          <c:showLegendKey val="0"/>
          <c:showVal val="0"/>
          <c:showCatName val="0"/>
          <c:showSerName val="0"/>
          <c:showPercent val="0"/>
          <c:showBubbleSize val="0"/>
        </c:dLbls>
        <c:gapWidth val="150"/>
        <c:axId val="177901568"/>
        <c:axId val="17790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6ACD-4CDC-BF55-EEE48EDDC8D1}"/>
            </c:ext>
          </c:extLst>
        </c:ser>
        <c:dLbls>
          <c:showLegendKey val="0"/>
          <c:showVal val="0"/>
          <c:showCatName val="0"/>
          <c:showSerName val="0"/>
          <c:showPercent val="0"/>
          <c:showBubbleSize val="0"/>
        </c:dLbls>
        <c:marker val="1"/>
        <c:smooth val="0"/>
        <c:axId val="177901568"/>
        <c:axId val="177903488"/>
      </c:lineChart>
      <c:dateAx>
        <c:axId val="177901568"/>
        <c:scaling>
          <c:orientation val="minMax"/>
        </c:scaling>
        <c:delete val="1"/>
        <c:axPos val="b"/>
        <c:numFmt formatCode="ge" sourceLinked="1"/>
        <c:majorTickMark val="none"/>
        <c:minorTickMark val="none"/>
        <c:tickLblPos val="none"/>
        <c:crossAx val="177903488"/>
        <c:crosses val="autoZero"/>
        <c:auto val="1"/>
        <c:lblOffset val="100"/>
        <c:baseTimeUnit val="years"/>
      </c:dateAx>
      <c:valAx>
        <c:axId val="17790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9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4703.1099999999997</c:v>
                </c:pt>
                <c:pt idx="1">
                  <c:v>180.28</c:v>
                </c:pt>
                <c:pt idx="2">
                  <c:v>156.82</c:v>
                </c:pt>
                <c:pt idx="3">
                  <c:v>111.86</c:v>
                </c:pt>
                <c:pt idx="4">
                  <c:v>112.8</c:v>
                </c:pt>
              </c:numCache>
            </c:numRef>
          </c:val>
          <c:extLst>
            <c:ext xmlns:c16="http://schemas.microsoft.com/office/drawing/2014/chart" uri="{C3380CC4-5D6E-409C-BE32-E72D297353CC}">
              <c16:uniqueId val="{00000000-DE6E-4B3E-BA75-81F5AA48F766}"/>
            </c:ext>
          </c:extLst>
        </c:ser>
        <c:dLbls>
          <c:showLegendKey val="0"/>
          <c:showVal val="0"/>
          <c:showCatName val="0"/>
          <c:showSerName val="0"/>
          <c:showPercent val="0"/>
          <c:showBubbleSize val="0"/>
        </c:dLbls>
        <c:gapWidth val="150"/>
        <c:axId val="177931008"/>
        <c:axId val="1779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DE6E-4B3E-BA75-81F5AA48F766}"/>
            </c:ext>
          </c:extLst>
        </c:ser>
        <c:dLbls>
          <c:showLegendKey val="0"/>
          <c:showVal val="0"/>
          <c:showCatName val="0"/>
          <c:showSerName val="0"/>
          <c:showPercent val="0"/>
          <c:showBubbleSize val="0"/>
        </c:dLbls>
        <c:marker val="1"/>
        <c:smooth val="0"/>
        <c:axId val="177931008"/>
        <c:axId val="177932928"/>
      </c:lineChart>
      <c:dateAx>
        <c:axId val="177931008"/>
        <c:scaling>
          <c:orientation val="minMax"/>
        </c:scaling>
        <c:delete val="1"/>
        <c:axPos val="b"/>
        <c:numFmt formatCode="ge" sourceLinked="1"/>
        <c:majorTickMark val="none"/>
        <c:minorTickMark val="none"/>
        <c:tickLblPos val="none"/>
        <c:crossAx val="177932928"/>
        <c:crosses val="autoZero"/>
        <c:auto val="1"/>
        <c:lblOffset val="100"/>
        <c:baseTimeUnit val="years"/>
      </c:dateAx>
      <c:valAx>
        <c:axId val="17793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9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725.67</c:v>
                </c:pt>
                <c:pt idx="1">
                  <c:v>715.72</c:v>
                </c:pt>
                <c:pt idx="2">
                  <c:v>714.16</c:v>
                </c:pt>
                <c:pt idx="3">
                  <c:v>677.78</c:v>
                </c:pt>
                <c:pt idx="4">
                  <c:v>631.94000000000005</c:v>
                </c:pt>
              </c:numCache>
            </c:numRef>
          </c:val>
          <c:extLst>
            <c:ext xmlns:c16="http://schemas.microsoft.com/office/drawing/2014/chart" uri="{C3380CC4-5D6E-409C-BE32-E72D297353CC}">
              <c16:uniqueId val="{00000000-7F47-42A4-AE4E-83DAF0AF5DE4}"/>
            </c:ext>
          </c:extLst>
        </c:ser>
        <c:dLbls>
          <c:showLegendKey val="0"/>
          <c:showVal val="0"/>
          <c:showCatName val="0"/>
          <c:showSerName val="0"/>
          <c:showPercent val="0"/>
          <c:showBubbleSize val="0"/>
        </c:dLbls>
        <c:gapWidth val="150"/>
        <c:axId val="177996544"/>
        <c:axId val="1779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7F47-42A4-AE4E-83DAF0AF5DE4}"/>
            </c:ext>
          </c:extLst>
        </c:ser>
        <c:dLbls>
          <c:showLegendKey val="0"/>
          <c:showVal val="0"/>
          <c:showCatName val="0"/>
          <c:showSerName val="0"/>
          <c:showPercent val="0"/>
          <c:showBubbleSize val="0"/>
        </c:dLbls>
        <c:marker val="1"/>
        <c:smooth val="0"/>
        <c:axId val="177996544"/>
        <c:axId val="177998464"/>
      </c:lineChart>
      <c:dateAx>
        <c:axId val="177996544"/>
        <c:scaling>
          <c:orientation val="minMax"/>
        </c:scaling>
        <c:delete val="1"/>
        <c:axPos val="b"/>
        <c:numFmt formatCode="ge" sourceLinked="1"/>
        <c:majorTickMark val="none"/>
        <c:minorTickMark val="none"/>
        <c:tickLblPos val="none"/>
        <c:crossAx val="177998464"/>
        <c:crosses val="autoZero"/>
        <c:auto val="1"/>
        <c:lblOffset val="100"/>
        <c:baseTimeUnit val="years"/>
      </c:dateAx>
      <c:valAx>
        <c:axId val="17799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9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108.58</c:v>
                </c:pt>
                <c:pt idx="1">
                  <c:v>95.39</c:v>
                </c:pt>
                <c:pt idx="2">
                  <c:v>92.4</c:v>
                </c:pt>
                <c:pt idx="3">
                  <c:v>90.56</c:v>
                </c:pt>
                <c:pt idx="4">
                  <c:v>90.71</c:v>
                </c:pt>
              </c:numCache>
            </c:numRef>
          </c:val>
          <c:extLst>
            <c:ext xmlns:c16="http://schemas.microsoft.com/office/drawing/2014/chart" uri="{C3380CC4-5D6E-409C-BE32-E72D297353CC}">
              <c16:uniqueId val="{00000000-57AF-4B97-9A87-467F6BFDC52D}"/>
            </c:ext>
          </c:extLst>
        </c:ser>
        <c:dLbls>
          <c:showLegendKey val="0"/>
          <c:showVal val="0"/>
          <c:showCatName val="0"/>
          <c:showSerName val="0"/>
          <c:showPercent val="0"/>
          <c:showBubbleSize val="0"/>
        </c:dLbls>
        <c:gapWidth val="150"/>
        <c:axId val="178017408"/>
        <c:axId val="1780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57AF-4B97-9A87-467F6BFDC52D}"/>
            </c:ext>
          </c:extLst>
        </c:ser>
        <c:dLbls>
          <c:showLegendKey val="0"/>
          <c:showVal val="0"/>
          <c:showCatName val="0"/>
          <c:showSerName val="0"/>
          <c:showPercent val="0"/>
          <c:showBubbleSize val="0"/>
        </c:dLbls>
        <c:marker val="1"/>
        <c:smooth val="0"/>
        <c:axId val="178017408"/>
        <c:axId val="178019328"/>
      </c:lineChart>
      <c:dateAx>
        <c:axId val="178017408"/>
        <c:scaling>
          <c:orientation val="minMax"/>
        </c:scaling>
        <c:delete val="1"/>
        <c:axPos val="b"/>
        <c:numFmt formatCode="ge" sourceLinked="1"/>
        <c:majorTickMark val="none"/>
        <c:minorTickMark val="none"/>
        <c:tickLblPos val="none"/>
        <c:crossAx val="178019328"/>
        <c:crosses val="autoZero"/>
        <c:auto val="1"/>
        <c:lblOffset val="100"/>
        <c:baseTimeUnit val="years"/>
      </c:dateAx>
      <c:valAx>
        <c:axId val="1780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184.87</c:v>
                </c:pt>
                <c:pt idx="1">
                  <c:v>213.04</c:v>
                </c:pt>
                <c:pt idx="2">
                  <c:v>226.3</c:v>
                </c:pt>
                <c:pt idx="3">
                  <c:v>231.8</c:v>
                </c:pt>
                <c:pt idx="4">
                  <c:v>231.97</c:v>
                </c:pt>
              </c:numCache>
            </c:numRef>
          </c:val>
          <c:extLst>
            <c:ext xmlns:c16="http://schemas.microsoft.com/office/drawing/2014/chart" uri="{C3380CC4-5D6E-409C-BE32-E72D297353CC}">
              <c16:uniqueId val="{00000000-8462-485C-BEB4-7487E4AA80A5}"/>
            </c:ext>
          </c:extLst>
        </c:ser>
        <c:dLbls>
          <c:showLegendKey val="0"/>
          <c:showVal val="0"/>
          <c:showCatName val="0"/>
          <c:showSerName val="0"/>
          <c:showPercent val="0"/>
          <c:showBubbleSize val="0"/>
        </c:dLbls>
        <c:gapWidth val="150"/>
        <c:axId val="178050560"/>
        <c:axId val="1780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8462-485C-BEB4-7487E4AA80A5}"/>
            </c:ext>
          </c:extLst>
        </c:ser>
        <c:dLbls>
          <c:showLegendKey val="0"/>
          <c:showVal val="0"/>
          <c:showCatName val="0"/>
          <c:showSerName val="0"/>
          <c:showPercent val="0"/>
          <c:showBubbleSize val="0"/>
        </c:dLbls>
        <c:marker val="1"/>
        <c:smooth val="0"/>
        <c:axId val="178050560"/>
        <c:axId val="178052480"/>
      </c:lineChart>
      <c:dateAx>
        <c:axId val="178050560"/>
        <c:scaling>
          <c:orientation val="minMax"/>
        </c:scaling>
        <c:delete val="1"/>
        <c:axPos val="b"/>
        <c:numFmt formatCode="ge" sourceLinked="1"/>
        <c:majorTickMark val="none"/>
        <c:minorTickMark val="none"/>
        <c:tickLblPos val="none"/>
        <c:crossAx val="178052480"/>
        <c:crosses val="autoZero"/>
        <c:auto val="1"/>
        <c:lblOffset val="100"/>
        <c:baseTimeUnit val="years"/>
      </c:dateAx>
      <c:valAx>
        <c:axId val="1780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大間町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5482</v>
      </c>
      <c r="AM8" s="59"/>
      <c r="AN8" s="59"/>
      <c r="AO8" s="59"/>
      <c r="AP8" s="59"/>
      <c r="AQ8" s="59"/>
      <c r="AR8" s="59"/>
      <c r="AS8" s="59"/>
      <c r="AT8" s="50">
        <f>データ!$S$6</f>
        <v>52.1</v>
      </c>
      <c r="AU8" s="51"/>
      <c r="AV8" s="51"/>
      <c r="AW8" s="51"/>
      <c r="AX8" s="51"/>
      <c r="AY8" s="51"/>
      <c r="AZ8" s="51"/>
      <c r="BA8" s="51"/>
      <c r="BB8" s="52">
        <f>データ!$T$6</f>
        <v>105.22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50.52</v>
      </c>
      <c r="J10" s="51"/>
      <c r="K10" s="51"/>
      <c r="L10" s="51"/>
      <c r="M10" s="51"/>
      <c r="N10" s="51"/>
      <c r="O10" s="62"/>
      <c r="P10" s="52">
        <f>データ!$P$6</f>
        <v>99.52</v>
      </c>
      <c r="Q10" s="52"/>
      <c r="R10" s="52"/>
      <c r="S10" s="52"/>
      <c r="T10" s="52"/>
      <c r="U10" s="52"/>
      <c r="V10" s="52"/>
      <c r="W10" s="59">
        <f>データ!$Q$6</f>
        <v>4266</v>
      </c>
      <c r="X10" s="59"/>
      <c r="Y10" s="59"/>
      <c r="Z10" s="59"/>
      <c r="AA10" s="59"/>
      <c r="AB10" s="59"/>
      <c r="AC10" s="59"/>
      <c r="AD10" s="2"/>
      <c r="AE10" s="2"/>
      <c r="AF10" s="2"/>
      <c r="AG10" s="2"/>
      <c r="AH10" s="4"/>
      <c r="AI10" s="4"/>
      <c r="AJ10" s="4"/>
      <c r="AK10" s="4"/>
      <c r="AL10" s="59">
        <f>データ!$U$6</f>
        <v>5355</v>
      </c>
      <c r="AM10" s="59"/>
      <c r="AN10" s="59"/>
      <c r="AO10" s="59"/>
      <c r="AP10" s="59"/>
      <c r="AQ10" s="59"/>
      <c r="AR10" s="59"/>
      <c r="AS10" s="59"/>
      <c r="AT10" s="50">
        <f>データ!$V$6</f>
        <v>9.3000000000000007</v>
      </c>
      <c r="AU10" s="51"/>
      <c r="AV10" s="51"/>
      <c r="AW10" s="51"/>
      <c r="AX10" s="51"/>
      <c r="AY10" s="51"/>
      <c r="AZ10" s="51"/>
      <c r="BA10" s="51"/>
      <c r="BB10" s="52">
        <f>データ!$W$6</f>
        <v>575.80999999999995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0Iw1TAFCN2yGwd2KY+c2padDaxi4FDSxUsZST7NbdOGhCvpQZWYZGgsAnOuW5Je9NA1RsgT7KSYx13lGXhifg==" saltValue="NXtSUEmAypXjwSygGT5CF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24236</v>
      </c>
      <c r="D6" s="33">
        <f t="shared" si="3"/>
        <v>46</v>
      </c>
      <c r="E6" s="33">
        <f t="shared" si="3"/>
        <v>1</v>
      </c>
      <c r="F6" s="33">
        <f t="shared" si="3"/>
        <v>0</v>
      </c>
      <c r="G6" s="33">
        <f t="shared" si="3"/>
        <v>1</v>
      </c>
      <c r="H6" s="33" t="str">
        <f t="shared" si="3"/>
        <v>青森県　大間町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50.52</v>
      </c>
      <c r="P6" s="34">
        <f t="shared" si="3"/>
        <v>99.52</v>
      </c>
      <c r="Q6" s="34">
        <f t="shared" si="3"/>
        <v>4266</v>
      </c>
      <c r="R6" s="34">
        <f t="shared" si="3"/>
        <v>5482</v>
      </c>
      <c r="S6" s="34">
        <f t="shared" si="3"/>
        <v>52.1</v>
      </c>
      <c r="T6" s="34">
        <f t="shared" si="3"/>
        <v>105.22</v>
      </c>
      <c r="U6" s="34">
        <f t="shared" si="3"/>
        <v>5355</v>
      </c>
      <c r="V6" s="34">
        <f t="shared" si="3"/>
        <v>9.3000000000000007</v>
      </c>
      <c r="W6" s="34">
        <f t="shared" si="3"/>
        <v>575.80999999999995</v>
      </c>
      <c r="X6" s="35">
        <f>IF(X7="",NA(),X7)</f>
        <v>110.89</v>
      </c>
      <c r="Y6" s="35">
        <f t="shared" ref="Y6:AG6" si="4">IF(Y7="",NA(),Y7)</f>
        <v>97.93</v>
      </c>
      <c r="Z6" s="35">
        <f t="shared" si="4"/>
        <v>95.74</v>
      </c>
      <c r="AA6" s="35">
        <f t="shared" si="4"/>
        <v>93.52</v>
      </c>
      <c r="AB6" s="35">
        <f t="shared" si="4"/>
        <v>109.34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4703.1099999999997</v>
      </c>
      <c r="AU6" s="35">
        <f t="shared" ref="AU6:BC6" si="6">IF(AU7="",NA(),AU7)</f>
        <v>180.28</v>
      </c>
      <c r="AV6" s="35">
        <f t="shared" si="6"/>
        <v>156.82</v>
      </c>
      <c r="AW6" s="35">
        <f t="shared" si="6"/>
        <v>111.86</v>
      </c>
      <c r="AX6" s="35">
        <f t="shared" si="6"/>
        <v>112.8</v>
      </c>
      <c r="AY6" s="35">
        <f t="shared" si="6"/>
        <v>1164.51</v>
      </c>
      <c r="AZ6" s="35">
        <f t="shared" si="6"/>
        <v>434.72</v>
      </c>
      <c r="BA6" s="35">
        <f t="shared" si="6"/>
        <v>416.14</v>
      </c>
      <c r="BB6" s="35">
        <f t="shared" si="6"/>
        <v>371.89</v>
      </c>
      <c r="BC6" s="35">
        <f t="shared" si="6"/>
        <v>293.23</v>
      </c>
      <c r="BD6" s="34" t="str">
        <f>IF(BD7="","",IF(BD7="-","【-】","【"&amp;SUBSTITUTE(TEXT(BD7,"#,##0.00"),"-","△")&amp;"】"))</f>
        <v>【264.34】</v>
      </c>
      <c r="BE6" s="35">
        <f>IF(BE7="",NA(),BE7)</f>
        <v>725.67</v>
      </c>
      <c r="BF6" s="35">
        <f t="shared" ref="BF6:BN6" si="7">IF(BF7="",NA(),BF7)</f>
        <v>715.72</v>
      </c>
      <c r="BG6" s="35">
        <f t="shared" si="7"/>
        <v>714.16</v>
      </c>
      <c r="BH6" s="35">
        <f t="shared" si="7"/>
        <v>677.78</v>
      </c>
      <c r="BI6" s="35">
        <f t="shared" si="7"/>
        <v>631.94000000000005</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108.58</v>
      </c>
      <c r="BQ6" s="35">
        <f t="shared" ref="BQ6:BY6" si="8">IF(BQ7="",NA(),BQ7)</f>
        <v>95.39</v>
      </c>
      <c r="BR6" s="35">
        <f t="shared" si="8"/>
        <v>92.4</v>
      </c>
      <c r="BS6" s="35">
        <f t="shared" si="8"/>
        <v>90.56</v>
      </c>
      <c r="BT6" s="35">
        <f t="shared" si="8"/>
        <v>90.71</v>
      </c>
      <c r="BU6" s="35">
        <f t="shared" si="8"/>
        <v>90.64</v>
      </c>
      <c r="BV6" s="35">
        <f t="shared" si="8"/>
        <v>93.66</v>
      </c>
      <c r="BW6" s="35">
        <f t="shared" si="8"/>
        <v>92.76</v>
      </c>
      <c r="BX6" s="35">
        <f t="shared" si="8"/>
        <v>93.28</v>
      </c>
      <c r="BY6" s="35">
        <f t="shared" si="8"/>
        <v>87.51</v>
      </c>
      <c r="BZ6" s="34" t="str">
        <f>IF(BZ7="","",IF(BZ7="-","【-】","【"&amp;SUBSTITUTE(TEXT(BZ7,"#,##0.00"),"-","△")&amp;"】"))</f>
        <v>【104.36】</v>
      </c>
      <c r="CA6" s="35">
        <f>IF(CA7="",NA(),CA7)</f>
        <v>184.87</v>
      </c>
      <c r="CB6" s="35">
        <f t="shared" ref="CB6:CJ6" si="9">IF(CB7="",NA(),CB7)</f>
        <v>213.04</v>
      </c>
      <c r="CC6" s="35">
        <f t="shared" si="9"/>
        <v>226.3</v>
      </c>
      <c r="CD6" s="35">
        <f t="shared" si="9"/>
        <v>231.8</v>
      </c>
      <c r="CE6" s="35">
        <f t="shared" si="9"/>
        <v>231.97</v>
      </c>
      <c r="CF6" s="35">
        <f t="shared" si="9"/>
        <v>213.52</v>
      </c>
      <c r="CG6" s="35">
        <f t="shared" si="9"/>
        <v>208.21</v>
      </c>
      <c r="CH6" s="35">
        <f t="shared" si="9"/>
        <v>208.67</v>
      </c>
      <c r="CI6" s="35">
        <f t="shared" si="9"/>
        <v>208.29</v>
      </c>
      <c r="CJ6" s="35">
        <f t="shared" si="9"/>
        <v>218.42</v>
      </c>
      <c r="CK6" s="34" t="str">
        <f>IF(CK7="","",IF(CK7="-","【-】","【"&amp;SUBSTITUTE(TEXT(CK7,"#,##0.00"),"-","△")&amp;"】"))</f>
        <v>【165.71】</v>
      </c>
      <c r="CL6" s="35">
        <f>IF(CL7="",NA(),CL7)</f>
        <v>55.39</v>
      </c>
      <c r="CM6" s="35">
        <f t="shared" ref="CM6:CU6" si="10">IF(CM7="",NA(),CM7)</f>
        <v>50.38</v>
      </c>
      <c r="CN6" s="35">
        <f t="shared" si="10"/>
        <v>45.83</v>
      </c>
      <c r="CO6" s="35">
        <f t="shared" si="10"/>
        <v>45.86</v>
      </c>
      <c r="CP6" s="35">
        <f t="shared" si="10"/>
        <v>48.06</v>
      </c>
      <c r="CQ6" s="35">
        <f t="shared" si="10"/>
        <v>49.77</v>
      </c>
      <c r="CR6" s="35">
        <f t="shared" si="10"/>
        <v>49.22</v>
      </c>
      <c r="CS6" s="35">
        <f t="shared" si="10"/>
        <v>49.08</v>
      </c>
      <c r="CT6" s="35">
        <f t="shared" si="10"/>
        <v>49.32</v>
      </c>
      <c r="CU6" s="35">
        <f t="shared" si="10"/>
        <v>50.24</v>
      </c>
      <c r="CV6" s="34" t="str">
        <f>IF(CV7="","",IF(CV7="-","【-】","【"&amp;SUBSTITUTE(TEXT(CV7,"#,##0.00"),"-","△")&amp;"】"))</f>
        <v>【60.41】</v>
      </c>
      <c r="CW6" s="35">
        <f>IF(CW7="",NA(),CW7)</f>
        <v>69</v>
      </c>
      <c r="CX6" s="35">
        <f t="shared" ref="CX6:DF6" si="11">IF(CX7="",NA(),CX7)</f>
        <v>71.88</v>
      </c>
      <c r="CY6" s="35">
        <f t="shared" si="11"/>
        <v>72.260000000000005</v>
      </c>
      <c r="CZ6" s="35">
        <f t="shared" si="11"/>
        <v>71.13</v>
      </c>
      <c r="DA6" s="35">
        <f t="shared" si="11"/>
        <v>67.11</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2.89</v>
      </c>
      <c r="DI6" s="35">
        <f t="shared" ref="DI6:DQ6" si="12">IF(DI7="",NA(),DI7)</f>
        <v>4.8600000000000003</v>
      </c>
      <c r="DJ6" s="35">
        <f t="shared" si="12"/>
        <v>5.16</v>
      </c>
      <c r="DK6" s="35">
        <f t="shared" si="12"/>
        <v>5.51</v>
      </c>
      <c r="DL6" s="35">
        <f t="shared" si="12"/>
        <v>5.7</v>
      </c>
      <c r="DM6" s="35">
        <f t="shared" si="12"/>
        <v>36.43</v>
      </c>
      <c r="DN6" s="35">
        <f t="shared" si="12"/>
        <v>46.12</v>
      </c>
      <c r="DO6" s="35">
        <f t="shared" si="12"/>
        <v>47.44</v>
      </c>
      <c r="DP6" s="35">
        <f t="shared" si="12"/>
        <v>48.3</v>
      </c>
      <c r="DQ6" s="35">
        <f t="shared" si="12"/>
        <v>45.14</v>
      </c>
      <c r="DR6" s="34" t="str">
        <f>IF(DR7="","",IF(DR7="-","【-】","【"&amp;SUBSTITUTE(TEXT(DR7,"#,##0.00"),"-","△")&amp;"】"))</f>
        <v>【48.12】</v>
      </c>
      <c r="DS6" s="35">
        <f>IF(DS7="",NA(),DS7)</f>
        <v>1.23</v>
      </c>
      <c r="DT6" s="35">
        <f t="shared" ref="DT6:EB6" si="13">IF(DT7="",NA(),DT7)</f>
        <v>1.23</v>
      </c>
      <c r="DU6" s="35">
        <f t="shared" si="13"/>
        <v>1.23</v>
      </c>
      <c r="DV6" s="35">
        <f t="shared" si="13"/>
        <v>1.23</v>
      </c>
      <c r="DW6" s="35">
        <f t="shared" si="13"/>
        <v>1.23</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5">
        <f t="shared" ref="EE6:EM6" si="14">IF(EE7="",NA(),EE7)</f>
        <v>0.04</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24236</v>
      </c>
      <c r="D7" s="37">
        <v>46</v>
      </c>
      <c r="E7" s="37">
        <v>1</v>
      </c>
      <c r="F7" s="37">
        <v>0</v>
      </c>
      <c r="G7" s="37">
        <v>1</v>
      </c>
      <c r="H7" s="37" t="s">
        <v>105</v>
      </c>
      <c r="I7" s="37" t="s">
        <v>106</v>
      </c>
      <c r="J7" s="37" t="s">
        <v>107</v>
      </c>
      <c r="K7" s="37" t="s">
        <v>108</v>
      </c>
      <c r="L7" s="37" t="s">
        <v>109</v>
      </c>
      <c r="M7" s="37" t="s">
        <v>110</v>
      </c>
      <c r="N7" s="38" t="s">
        <v>111</v>
      </c>
      <c r="O7" s="38">
        <v>50.52</v>
      </c>
      <c r="P7" s="38">
        <v>99.52</v>
      </c>
      <c r="Q7" s="38">
        <v>4266</v>
      </c>
      <c r="R7" s="38">
        <v>5482</v>
      </c>
      <c r="S7" s="38">
        <v>52.1</v>
      </c>
      <c r="T7" s="38">
        <v>105.22</v>
      </c>
      <c r="U7" s="38">
        <v>5355</v>
      </c>
      <c r="V7" s="38">
        <v>9.3000000000000007</v>
      </c>
      <c r="W7" s="38">
        <v>575.80999999999995</v>
      </c>
      <c r="X7" s="38">
        <v>110.89</v>
      </c>
      <c r="Y7" s="38">
        <v>97.93</v>
      </c>
      <c r="Z7" s="38">
        <v>95.74</v>
      </c>
      <c r="AA7" s="38">
        <v>93.52</v>
      </c>
      <c r="AB7" s="38">
        <v>109.34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4703.1099999999997</v>
      </c>
      <c r="AU7" s="38">
        <v>180.28</v>
      </c>
      <c r="AV7" s="38">
        <v>156.82</v>
      </c>
      <c r="AW7" s="38">
        <v>111.86</v>
      </c>
      <c r="AX7" s="38">
        <v>112.8</v>
      </c>
      <c r="AY7" s="38">
        <v>1164.51</v>
      </c>
      <c r="AZ7" s="38">
        <v>434.72</v>
      </c>
      <c r="BA7" s="38">
        <v>416.14</v>
      </c>
      <c r="BB7" s="38">
        <v>371.89</v>
      </c>
      <c r="BC7" s="38">
        <v>293.23</v>
      </c>
      <c r="BD7" s="38">
        <v>264.33999999999997</v>
      </c>
      <c r="BE7" s="38">
        <v>725.67</v>
      </c>
      <c r="BF7" s="38">
        <v>715.72</v>
      </c>
      <c r="BG7" s="38">
        <v>714.16</v>
      </c>
      <c r="BH7" s="38">
        <v>677.78</v>
      </c>
      <c r="BI7" s="38">
        <v>631.94000000000005</v>
      </c>
      <c r="BJ7" s="38">
        <v>498.27</v>
      </c>
      <c r="BK7" s="38">
        <v>495.76</v>
      </c>
      <c r="BL7" s="38">
        <v>487.22</v>
      </c>
      <c r="BM7" s="38">
        <v>483.11</v>
      </c>
      <c r="BN7" s="38">
        <v>542.29999999999995</v>
      </c>
      <c r="BO7" s="38">
        <v>274.27</v>
      </c>
      <c r="BP7" s="38">
        <v>108.58</v>
      </c>
      <c r="BQ7" s="38">
        <v>95.39</v>
      </c>
      <c r="BR7" s="38">
        <v>92.4</v>
      </c>
      <c r="BS7" s="38">
        <v>90.56</v>
      </c>
      <c r="BT7" s="38">
        <v>90.71</v>
      </c>
      <c r="BU7" s="38">
        <v>90.64</v>
      </c>
      <c r="BV7" s="38">
        <v>93.66</v>
      </c>
      <c r="BW7" s="38">
        <v>92.76</v>
      </c>
      <c r="BX7" s="38">
        <v>93.28</v>
      </c>
      <c r="BY7" s="38">
        <v>87.51</v>
      </c>
      <c r="BZ7" s="38">
        <v>104.36</v>
      </c>
      <c r="CA7" s="38">
        <v>184.87</v>
      </c>
      <c r="CB7" s="38">
        <v>213.04</v>
      </c>
      <c r="CC7" s="38">
        <v>226.3</v>
      </c>
      <c r="CD7" s="38">
        <v>231.8</v>
      </c>
      <c r="CE7" s="38">
        <v>231.97</v>
      </c>
      <c r="CF7" s="38">
        <v>213.52</v>
      </c>
      <c r="CG7" s="38">
        <v>208.21</v>
      </c>
      <c r="CH7" s="38">
        <v>208.67</v>
      </c>
      <c r="CI7" s="38">
        <v>208.29</v>
      </c>
      <c r="CJ7" s="38">
        <v>218.42</v>
      </c>
      <c r="CK7" s="38">
        <v>165.71</v>
      </c>
      <c r="CL7" s="38">
        <v>55.39</v>
      </c>
      <c r="CM7" s="38">
        <v>50.38</v>
      </c>
      <c r="CN7" s="38">
        <v>45.83</v>
      </c>
      <c r="CO7" s="38">
        <v>45.86</v>
      </c>
      <c r="CP7" s="38">
        <v>48.06</v>
      </c>
      <c r="CQ7" s="38">
        <v>49.77</v>
      </c>
      <c r="CR7" s="38">
        <v>49.22</v>
      </c>
      <c r="CS7" s="38">
        <v>49.08</v>
      </c>
      <c r="CT7" s="38">
        <v>49.32</v>
      </c>
      <c r="CU7" s="38">
        <v>50.24</v>
      </c>
      <c r="CV7" s="38">
        <v>60.41</v>
      </c>
      <c r="CW7" s="38">
        <v>69</v>
      </c>
      <c r="CX7" s="38">
        <v>71.88</v>
      </c>
      <c r="CY7" s="38">
        <v>72.260000000000005</v>
      </c>
      <c r="CZ7" s="38">
        <v>71.13</v>
      </c>
      <c r="DA7" s="38">
        <v>67.11</v>
      </c>
      <c r="DB7" s="38">
        <v>79.98</v>
      </c>
      <c r="DC7" s="38">
        <v>79.48</v>
      </c>
      <c r="DD7" s="38">
        <v>79.3</v>
      </c>
      <c r="DE7" s="38">
        <v>79.34</v>
      </c>
      <c r="DF7" s="38">
        <v>78.650000000000006</v>
      </c>
      <c r="DG7" s="38">
        <v>89.93</v>
      </c>
      <c r="DH7" s="38">
        <v>2.89</v>
      </c>
      <c r="DI7" s="38">
        <v>4.8600000000000003</v>
      </c>
      <c r="DJ7" s="38">
        <v>5.16</v>
      </c>
      <c r="DK7" s="38">
        <v>5.51</v>
      </c>
      <c r="DL7" s="38">
        <v>5.7</v>
      </c>
      <c r="DM7" s="38">
        <v>36.43</v>
      </c>
      <c r="DN7" s="38">
        <v>46.12</v>
      </c>
      <c r="DO7" s="38">
        <v>47.44</v>
      </c>
      <c r="DP7" s="38">
        <v>48.3</v>
      </c>
      <c r="DQ7" s="38">
        <v>45.14</v>
      </c>
      <c r="DR7" s="38">
        <v>48.12</v>
      </c>
      <c r="DS7" s="38">
        <v>1.23</v>
      </c>
      <c r="DT7" s="38">
        <v>1.23</v>
      </c>
      <c r="DU7" s="38">
        <v>1.23</v>
      </c>
      <c r="DV7" s="38">
        <v>1.23</v>
      </c>
      <c r="DW7" s="38">
        <v>1.23</v>
      </c>
      <c r="DX7" s="38">
        <v>8.7200000000000006</v>
      </c>
      <c r="DY7" s="38">
        <v>9.86</v>
      </c>
      <c r="DZ7" s="38">
        <v>11.16</v>
      </c>
      <c r="EA7" s="38">
        <v>12.43</v>
      </c>
      <c r="EB7" s="38">
        <v>13.58</v>
      </c>
      <c r="EC7" s="38">
        <v>15.89</v>
      </c>
      <c r="ED7" s="38">
        <v>0</v>
      </c>
      <c r="EE7" s="38">
        <v>0.04</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 USER</cp:lastModifiedBy>
  <cp:lastPrinted>2019-01-31T11:08:57Z</cp:lastPrinted>
  <dcterms:created xsi:type="dcterms:W3CDTF">2018-12-03T08:25:48Z</dcterms:created>
  <dcterms:modified xsi:type="dcterms:W3CDTF">2019-01-31T23:27:55Z</dcterms:modified>
  <cp:category/>
</cp:coreProperties>
</file>