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CHT025080\work\300_サブメニュー\301_決算統計\02_決算／予算分析担当\01_決算作業（令和元-）\05_R5年度決算\02_決算統計（総務省照会含む）\97_令和5年度財政状況資料集〆3.14\06_確認事項\"/>
    </mc:Choice>
  </mc:AlternateContent>
  <xr:revisionPtr revIDLastSave="0" documentId="13_ncr:1_{FCE7825E-7EFA-48C1-A5BB-5AF8802230F4}" xr6:coauthVersionLast="47" xr6:coauthVersionMax="47"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2" i="10" l="1"/>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CO33" i="10"/>
  <c r="CO34" i="10" s="1"/>
  <c r="CO35" i="10" s="1"/>
  <c r="CO36" i="10" s="1"/>
  <c r="CO37" i="10" s="1"/>
  <c r="CO38" i="10" s="1"/>
  <c r="CO39" i="10" s="1"/>
  <c r="CO40" i="10" s="1"/>
  <c r="CO41" i="10" s="1"/>
  <c r="BW33" i="10"/>
  <c r="BE33" i="10"/>
  <c r="CO32" i="10"/>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AM32" i="10" s="1"/>
  <c r="AM33" i="10" l="1"/>
  <c r="AM34" i="10" s="1"/>
  <c r="BE32" i="10"/>
</calcChain>
</file>

<file path=xl/sharedStrings.xml><?xml version="1.0" encoding="utf-8"?>
<sst xmlns="http://schemas.openxmlformats.org/spreadsheetml/2006/main" count="1170" uniqueCount="570">
  <si>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</si>
  <si>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</si>
  <si>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</si>
  <si>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</si>
  <si>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</si>
  <si>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</si>
  <si>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</si>
  <si>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</si>
  <si>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</si>
  <si>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</si>
  <si>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</si>
  <si>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</si>
  <si>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</si>
  <si>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</si>
  <si>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</si>
  <si>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</si>
  <si>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</si>
  <si>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</si>
  <si>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</si>
  <si>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</si>
  <si>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</si>
  <si>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</si>
  <si>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</si>
  <si>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</si>
  <si>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</si>
  <si>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</si>
  <si>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</si>
  <si>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</si>
  <si>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</si>
  <si>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</si>
  <si>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</si>
  <si>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</si>
  <si>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</si>
  <si>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</si>
  <si>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</si>
  <si>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</si>
  <si>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</si>
  <si>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</si>
  <si>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</si>
  <si>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</si>
  <si>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</si>
  <si>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</si>
  <si>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</si>
  <si>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</si>
  <si>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</si>
  <si>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</si>
  <si>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</si>
  <si>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</si>
  <si>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</si>
  <si>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</si>
  <si>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</si>
  <si>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</si>
  <si>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</si>
  <si>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</si>
  <si>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</si>
  <si>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</si>
  <si>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</si>
  <si>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</si>
  <si>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</si>
  <si>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</si>
  <si>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</si>
  <si>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</si>
  <si>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</si>
  <si>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</si>
  <si>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</si>
  <si>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</si>
  <si>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</si>
  <si>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</si>
  <si>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</si>
  <si>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</si>
  <si>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</si>
  <si>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</si>
  <si>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</si>
  <si>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</si>
  <si>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</si>
  <si>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</si>
  <si>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</si>
  <si>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</si>
  <si>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</si>
  <si>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</si>
  <si>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青森県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</si>
  <si>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</si>
  <si>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</si>
  <si>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</si>
  <si>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</si>
  <si>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</si>
  <si>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</si>
  <si>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</si>
  <si>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</si>
  <si>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</si>
  <si>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</si>
  <si>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</si>
  <si>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</si>
  <si>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</si>
  <si>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</si>
  <si>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</si>
  <si>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</si>
  <si>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</si>
  <si>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</si>
  <si>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</si>
  <si>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</si>
  <si>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</si>
  <si>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</si>
  <si>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</si>
  <si>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</si>
  <si>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</si>
  <si>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</si>
  <si>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</si>
  <si>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</si>
  <si>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</si>
  <si>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</si>
  <si>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</si>
  <si>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</si>
  <si>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</si>
  <si>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</si>
  <si>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</si>
  <si>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</si>
  <si>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</si>
  <si>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</si>
  <si>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</si>
  <si>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</si>
  <si>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</si>
  <si>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</si>
  <si>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</si>
  <si>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</si>
  <si>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</si>
  <si>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</si>
  <si>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</si>
  <si>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</si>
  <si>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</si>
  <si>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</si>
  <si>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</si>
  <si>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</si>
  <si>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</si>
  <si>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</si>
  <si>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</si>
  <si>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</si>
  <si>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</si>
  <si>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</si>
  <si>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</si>
  <si>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</si>
  <si>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</si>
  <si>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</si>
  <si>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</si>
  <si>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</si>
  <si>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</si>
  <si>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</si>
  <si>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</si>
  <si>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</si>
  <si>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</si>
  <si>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</si>
  <si>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</si>
  <si>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</si>
  <si>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</si>
  <si>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</si>
  <si>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</si>
  <si>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</si>
  <si>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</si>
  <si>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</si>
  <si>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</si>
  <si>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</si>
  <si>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</si>
  <si>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</si>
  <si>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</si>
  <si>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</si>
  <si>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</si>
  <si>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</si>
  <si>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</si>
  <si>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</si>
  <si>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</si>
  <si>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</si>
  <si>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</si>
  <si>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</si>
  <si>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</si>
  <si>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</si>
  <si>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</si>
  <si>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</si>
  <si>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</si>
  <si>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</si>
  <si>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</si>
  <si>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</si>
  <si>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</si>
  <si>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青森県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</si>
  <si>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</si>
  <si>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</si>
  <si>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</si>
  <si>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</si>
  <si>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</si>
  <si>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</si>
  <si>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</si>
  <si>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</si>
  <si>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</si>
  <si>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</si>
  <si>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</si>
  <si>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</si>
  <si>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</si>
  <si>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</si>
  <si>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</si>
  <si>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</si>
  <si>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</si>
  <si>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</si>
  <si>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</si>
  <si>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</si>
  <si>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</si>
  <si>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</si>
  <si>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</si>
  <si>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</si>
  <si>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</si>
  <si>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</si>
  <si>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</si>
  <si>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</si>
  <si>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</si>
  <si>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</si>
  <si>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</si>
  <si>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</si>
  <si>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</si>
  <si>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</si>
  <si>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</si>
  <si>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</si>
  <si>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</si>
  <si>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</si>
  <si>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</si>
  <si>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</si>
  <si>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</si>
  <si>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</si>
  <si>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</si>
  <si>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</si>
  <si>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</si>
  <si>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</si>
  <si>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</si>
  <si>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</si>
  <si>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</si>
  <si>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</si>
  <si>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</si>
  <si>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</si>
  <si>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</si>
  <si>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</si>
  <si>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</si>
  <si>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</si>
  <si>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</si>
  <si>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</si>
  <si>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</si>
  <si>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</si>
  <si>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</si>
  <si>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</si>
  <si>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</si>
  <si>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</si>
  <si>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</si>
  <si>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</si>
  <si>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</si>
  <si>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</si>
  <si>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</si>
  <si>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</si>
  <si>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</si>
  <si>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</si>
  <si>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</si>
  <si>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</si>
  <si>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</si>
  <si>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</si>
  <si>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</si>
  <si>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</si>
  <si>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</si>
  <si>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</si>
  <si>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</si>
  <si>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</si>
  <si>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</si>
  <si>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</si>
  <si>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</si>
  <si>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</si>
  <si>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</si>
  <si>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</si>
  <si>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</si>
  <si>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</si>
  <si>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</si>
  <si>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</si>
  <si>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</si>
  <si>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</si>
  <si>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</si>
  <si>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</si>
  <si>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</si>
  <si>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</si>
  <si>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</si>
  <si>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</si>
  <si>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</si>
  <si>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</si>
  <si>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</si>
  <si>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</si>
  <si>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</si>
  <si>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</si>
  <si>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</si>
  <si>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</si>
  <si>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</si>
  <si>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</si>
  <si>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</si>
  <si>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</si>
  <si>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</si>
  <si>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</si>
  <si>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</si>
  <si>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</si>
  <si>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</si>
  <si>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</si>
  <si>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</si>
  <si>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</si>
  <si>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</si>
  <si>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</si>
  <si>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</si>
  <si>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</si>
  <si>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</si>
  <si>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</si>
  <si>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</si>
  <si>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</si>
  <si>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</si>
  <si>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</si>
  <si>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</si>
  <si>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</si>
  <si>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</si>
  <si>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</si>
  <si>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</si>
  <si>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</si>
  <si>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</si>
  <si>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</si>
  <si>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</si>
  <si>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</si>
  <si>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</si>
  <si>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</si>
  <si>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</si>
  <si>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</si>
  <si>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</si>
  <si>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</si>
  <si>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</si>
  <si>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</si>
  <si>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</si>
  <si>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</si>
  <si>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</si>
  <si>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青森県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</si>
  <si>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</si>
  <si>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</si>
  <si>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</si>
  <si>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</si>
  <si>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</si>
  <si>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</si>
  <si>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</si>
  <si>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</si>
  <si>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</si>
  <si>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</si>
  <si>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</si>
  <si>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</si>
  <si>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</si>
  <si>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</si>
  <si>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</si>
  <si>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</si>
  <si>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</si>
  <si>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</si>
  <si>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</si>
  <si>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</si>
  <si>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青森県公債費特別会計</t>
    <phoneticPr fontId="3"/>
  </si>
  <si>
    <t>青森県療育福祉・医療療育センター特別会計</t>
    <phoneticPr fontId="3"/>
  </si>
  <si>
    <t>青森県公共用地先行取得事業特別会計</t>
    <phoneticPr fontId="3"/>
  </si>
  <si>
    <t>青森県証紙特別会計</t>
    <phoneticPr fontId="3"/>
  </si>
  <si>
    <t>青森県管理特別会計</t>
    <phoneticPr fontId="3"/>
  </si>
  <si>
    <t>青森県鉄道施設事業特別会計</t>
    <phoneticPr fontId="3"/>
  </si>
  <si>
    <t>青森県母子父子寡婦福祉資金特別会計</t>
    <phoneticPr fontId="3"/>
  </si>
  <si>
    <t>青森県小規模企業者等設備導入資金特別会計</t>
    <phoneticPr fontId="3"/>
  </si>
  <si>
    <t>青森県林業・木材産業改善資金特別会計</t>
    <phoneticPr fontId="3"/>
  </si>
  <si>
    <t>青森県沿岸漁業改善資金特別会計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</si>
  <si>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</si>
  <si>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</si>
  <si>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</si>
  <si>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</si>
  <si>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</si>
  <si>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</si>
  <si>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</si>
  <si>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</si>
  <si>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</si>
  <si>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</si>
  <si>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</si>
  <si>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</si>
  <si>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</si>
  <si>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青森県駐車場事業特別会計</t>
    <phoneticPr fontId="3"/>
  </si>
  <si>
    <t>青森県国民健康保険特別会計</t>
    <phoneticPr fontId="3"/>
  </si>
  <si>
    <t>青森県病院事業会計</t>
    <phoneticPr fontId="3"/>
  </si>
  <si>
    <t>法適用企業</t>
    <phoneticPr fontId="3"/>
  </si>
  <si>
    <t>青森県工業用水道事業会計</t>
    <phoneticPr fontId="3"/>
  </si>
  <si>
    <t>青森県下水道事業会計</t>
    <phoneticPr fontId="3"/>
  </si>
  <si>
    <t>青森県港湾整備事業特別会計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</si>
  <si>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</si>
  <si>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</si>
  <si>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</si>
  <si>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</si>
  <si>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</si>
  <si>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</si>
  <si>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</si>
  <si>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</si>
  <si>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</si>
  <si>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</si>
  <si>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</si>
  <si>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</si>
  <si>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</si>
  <si>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</si>
  <si>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</si>
  <si>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</si>
  <si>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</si>
  <si>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</si>
  <si>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</si>
  <si>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</si>
  <si>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</si>
  <si>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</si>
  <si>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</si>
  <si>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</si>
  <si>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</si>
  <si>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</si>
  <si>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</si>
  <si>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</si>
  <si>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</si>
  <si>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</si>
  <si>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</si>
  <si>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</si>
  <si>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</si>
  <si>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</si>
  <si>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</si>
  <si>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</si>
  <si>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</si>
  <si>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</si>
  <si>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</si>
  <si>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</si>
  <si>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</si>
  <si>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</si>
  <si>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</si>
  <si>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</si>
  <si>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</si>
  <si>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</si>
  <si>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</si>
  <si>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</si>
  <si>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</si>
  <si>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</si>
  <si>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</si>
  <si>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</si>
  <si>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</si>
  <si>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</si>
  <si>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</si>
  <si>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</si>
  <si>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</si>
  <si>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</si>
  <si>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</si>
  <si>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</si>
  <si>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</si>
  <si>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</si>
  <si>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</si>
  <si>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</si>
  <si>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</si>
  <si>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</si>
  <si>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</si>
  <si>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</si>
  <si>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</si>
  <si>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</si>
  <si>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</si>
  <si>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</si>
  <si>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</si>
  <si>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</si>
  <si>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</si>
  <si>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</si>
  <si>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</si>
  <si>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</si>
  <si>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</si>
  <si>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</si>
  <si>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</si>
  <si>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</si>
  <si>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</si>
  <si>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</si>
  <si>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</si>
  <si>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</si>
  <si>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</si>
  <si>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</si>
  <si>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</si>
  <si>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</si>
  <si>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</si>
  <si>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</si>
  <si>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</si>
  <si>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</si>
  <si>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</si>
  <si>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</si>
  <si>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</si>
  <si>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</si>
  <si>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</si>
  <si>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</si>
  <si>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</si>
  <si>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</si>
  <si>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</si>
  <si>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</si>
  <si>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</si>
  <si>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</si>
  <si>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</si>
  <si>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</si>
  <si>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</si>
  <si>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</si>
  <si>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</si>
  <si>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</si>
  <si>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</si>
  <si>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</si>
  <si>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</si>
  <si>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</si>
  <si>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</si>
  <si>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</si>
  <si>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</si>
  <si>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</si>
  <si>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</si>
  <si>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</si>
  <si>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</si>
  <si>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</si>
  <si>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</si>
  <si>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</si>
  <si>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</si>
  <si>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</si>
  <si>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</si>
  <si>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</si>
  <si>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</si>
  <si>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</si>
  <si>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</si>
  <si>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0.09</t>
  </si>
  <si>
    <t>▲ 1.10</t>
  </si>
  <si>
    <t>▲ 1.12</t>
  </si>
  <si>
    <t>▲ 1.11</t>
  </si>
  <si>
    <t>青森県病院事業会計</t>
  </si>
  <si>
    <t>青森県国民健康保険特別会計</t>
  </si>
  <si>
    <t>一般会計</t>
  </si>
  <si>
    <t>青森県工業用水道事業会計</t>
  </si>
  <si>
    <t>青森県港湾整備事業特別会計</t>
  </si>
  <si>
    <t>青森県管理特別会計</t>
  </si>
  <si>
    <t>青森県証紙特別会計</t>
  </si>
  <si>
    <t>青森県療育福祉・医療療育センター特別会計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</si>
  <si>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</si>
  <si>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</si>
  <si>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</si>
  <si>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</si>
  <si>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</si>
  <si>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</si>
  <si>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</si>
  <si>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</si>
  <si>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公益財団法人21あおもり産業総合支援センター</t>
  </si>
  <si>
    <t>公益社団法人あおもり農業支援センター</t>
  </si>
  <si>
    <t>青森県土地開発公社</t>
  </si>
  <si>
    <t>公益財団法人青森県建設技術センター</t>
  </si>
  <si>
    <t>青森県道路公社</t>
  </si>
  <si>
    <t>公益財団法人青森県フェリー埠頭公社</t>
  </si>
  <si>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</si>
  <si>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</si>
  <si>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</si>
  <si>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</si>
  <si>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</si>
  <si>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</si>
  <si>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</si>
  <si>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</si>
  <si>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</si>
  <si>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</si>
  <si>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</si>
  <si>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</si>
  <si>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</si>
  <si>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</si>
  <si>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</si>
  <si>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</si>
  <si>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公益財団法人青森県観光国際交流機構</t>
    <rPh sb="9" eb="11">
      <t>カンコウ</t>
    </rPh>
    <rPh sb="11" eb="13">
      <t>コクサイ</t>
    </rPh>
    <rPh sb="13" eb="15">
      <t>コウリュウ</t>
    </rPh>
    <rPh sb="15" eb="17">
      <t>キコウ</t>
    </rPh>
    <phoneticPr fontId="2"/>
  </si>
  <si>
    <t>一般財団法人棟方志功記念館</t>
  </si>
  <si>
    <t xml:space="preserve">公立大学法人青森県立保健大学 </t>
  </si>
  <si>
    <t xml:space="preserve">地方独立行政法人青森県産業技術センター </t>
  </si>
  <si>
    <t>○</t>
  </si>
  <si>
    <t>公共施設等整備基金</t>
    <rPh sb="0" eb="2">
      <t>コウキョウ</t>
    </rPh>
    <rPh sb="2" eb="4">
      <t>シセツ</t>
    </rPh>
    <rPh sb="4" eb="5">
      <t>トウ</t>
    </rPh>
    <rPh sb="5" eb="7">
      <t>セイビ</t>
    </rPh>
    <rPh sb="7" eb="9">
      <t>キキン</t>
    </rPh>
    <phoneticPr fontId="2"/>
  </si>
  <si>
    <t>地域振興基金</t>
    <rPh sb="0" eb="2">
      <t>チイキ</t>
    </rPh>
    <rPh sb="2" eb="4">
      <t>シンコウ</t>
    </rPh>
    <rPh sb="4" eb="6">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</si>
  <si>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</si>
  <si>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2"/>
  </si>
  <si>
    <t>発電用施設等所在市町村等振興基金</t>
    <rPh sb="0" eb="3">
      <t>ハツデンヨウ</t>
    </rPh>
    <rPh sb="3" eb="5">
      <t>シセツ</t>
    </rPh>
    <rPh sb="5" eb="6">
      <t>トウ</t>
    </rPh>
    <rPh sb="6" eb="8">
      <t>ショザイ</t>
    </rPh>
    <rPh sb="8" eb="11">
      <t>シチョウソン</t>
    </rPh>
    <rPh sb="11" eb="12">
      <t>トウ</t>
    </rPh>
    <rPh sb="12" eb="14">
      <t>シンコウ</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</si>
</sst>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6D5F-414A-8666-DB637FCA03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101297</c:v>
                </c:pt>
                <c:pt idx="1">
                  <c:v>108946</c:v>
                </c:pt>
                <c:pt idx="2">
                  <c:v>123649</c:v>
                </c:pt>
                <c:pt idx="3">
                  <c:v>117698</c:v>
                </c:pt>
                <c:pt idx="4">
                  <c:v>118162</c:v>
                </c:pt>
              </c:numCache>
            </c:numRef>
          </c:val>
          <c:smooth val="0"/>
          <c:extLst>
            <c:ext xmlns:c16="http://schemas.microsoft.com/office/drawing/2014/chart" uri="{C3380CC4-5D6E-409C-BE32-E72D297353CC}">
              <c16:uniqueId val="{00000001-6D5F-414A-8666-DB637FCA031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0.64</c:v>
                </c:pt>
                <c:pt idx="1">
                  <c:v>2.5</c:v>
                </c:pt>
                <c:pt idx="2">
                  <c:v>2.0099999999999998</c:v>
                </c:pt>
                <c:pt idx="3">
                  <c:v>2.0699999999999998</c:v>
                </c:pt>
                <c:pt idx="4">
                  <c:v>1.56</c:v>
                </c:pt>
              </c:numCache>
            </c:numRef>
          </c:val>
          <c:extLst>
            <c:ext xmlns:c16="http://schemas.microsoft.com/office/drawing/2014/chart" uri="{C3380CC4-5D6E-409C-BE32-E72D297353CC}">
              <c16:uniqueId val="{00000000-3562-4613-99A0-811746288E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4.26</c:v>
                </c:pt>
                <c:pt idx="1">
                  <c:v>3.76</c:v>
                </c:pt>
                <c:pt idx="2">
                  <c:v>4.13</c:v>
                </c:pt>
                <c:pt idx="3">
                  <c:v>4.1900000000000004</c:v>
                </c:pt>
                <c:pt idx="4">
                  <c:v>4.6399999999999997</c:v>
                </c:pt>
              </c:numCache>
            </c:numRef>
          </c:val>
          <c:extLst>
            <c:ext xmlns:c16="http://schemas.microsoft.com/office/drawing/2014/chart" uri="{C3380CC4-5D6E-409C-BE32-E72D297353CC}">
              <c16:uniqueId val="{00000001-3562-4613-99A0-811746288E6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1.1399999999999999</c:v>
                </c:pt>
                <c:pt idx="2">
                  <c:v>-1.1000000000000001</c:v>
                </c:pt>
                <c:pt idx="3">
                  <c:v>-1.1200000000000001</c:v>
                </c:pt>
                <c:pt idx="4">
                  <c:v>-1.1100000000000001</c:v>
                </c:pt>
              </c:numCache>
            </c:numRef>
          </c:val>
          <c:smooth val="0"/>
          <c:extLst>
            <c:ext xmlns:c16="http://schemas.microsoft.com/office/drawing/2014/chart" uri="{C3380CC4-5D6E-409C-BE32-E72D297353CC}">
              <c16:uniqueId val="{00000002-3562-4613-99A0-811746288E6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#N/A</c:v>
                </c:pt>
                <c:pt idx="3">
                  <c:v>0.05</c:v>
                </c:pt>
                <c:pt idx="4">
                  <c:v>#N/A</c:v>
                </c:pt>
                <c:pt idx="5">
                  <c:v>0.05</c:v>
                </c:pt>
                <c:pt idx="6">
                  <c:v>#N/A</c:v>
                </c:pt>
                <c:pt idx="7">
                  <c:v>0.05</c:v>
                </c:pt>
                <c:pt idx="8">
                  <c:v>#N/A</c:v>
                </c:pt>
                <c:pt idx="9">
                  <c:v>0</c:v>
                </c:pt>
              </c:numCache>
            </c:numRef>
          </c:val>
          <c:extLst>
            <c:ext xmlns:c16="http://schemas.microsoft.com/office/drawing/2014/chart" uri="{C3380CC4-5D6E-409C-BE32-E72D297353CC}">
              <c16:uniqueId val="{00000000-9024-4FC2-A14F-4554A7ECF2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24-4FC2-A14F-4554A7ECF244}"/>
            </c:ext>
          </c:extLst>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024-4FC2-A14F-4554A7ECF244}"/>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9024-4FC2-A14F-4554A7ECF244}"/>
            </c:ext>
          </c:extLst>
        </c:ser>
        <c:ser>
          <c:idx val="4"/>
          <c:order val="4"/>
          <c:tx>
            <c:strRef>
              <c:f>データシート!$A$31</c:f>
              <c:strCache>
                <c:ptCount val="1"/>
                <c:pt idx="0">
                  <c:v>青森県管理特別会計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4-9024-4FC2-A14F-4554A7ECF244}"/>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0.12</c:v>
                </c:pt>
                <c:pt idx="4">
                  <c:v>#N/A</c:v>
                </c:pt>
                <c:pt idx="5">
                  <c:v>0.12</c:v>
                </c:pt>
                <c:pt idx="6">
                  <c:v>#N/A</c:v>
                </c:pt>
                <c:pt idx="7">
                  <c:v>0.12</c:v>
                </c:pt>
                <c:pt idx="8">
                  <c:v>#N/A</c:v>
                </c:pt>
                <c:pt idx="9">
                  <c:v>0.13</c:v>
                </c:pt>
              </c:numCache>
            </c:numRef>
          </c:val>
          <c:extLst>
            <c:ext xmlns:c16="http://schemas.microsoft.com/office/drawing/2014/chart" uri="{C3380CC4-5D6E-409C-BE32-E72D297353CC}">
              <c16:uniqueId val="{00000005-9024-4FC2-A14F-4554A7ECF244}"/>
            </c:ext>
          </c:extLst>
        </c:ser>
        <c:ser>
          <c:idx val="6"/>
          <c:order val="6"/>
          <c:tx>
            <c:strRef>
              <c:f>データシート!$A$33</c:f>
              <c:strCache>
                <c:ptCount val="1"/>
                <c:pt idx="0">
                  <c:v>青森県工業用水道事業会計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0.8</c:v>
                </c:pt>
                <c:pt idx="4">
                  <c:v>#N/A</c:v>
                </c:pt>
                <c:pt idx="5">
                  <c:v>0.82</c:v>
                </c:pt>
                <c:pt idx="6">
                  <c:v>#N/A</c:v>
                </c:pt>
                <c:pt idx="7">
                  <c:v>0.88</c:v>
                </c:pt>
                <c:pt idx="8">
                  <c:v>#N/A</c:v>
                </c:pt>
                <c:pt idx="9">
                  <c:v>0.92</c:v>
                </c:pt>
              </c:numCache>
            </c:numRef>
          </c:val>
          <c:extLst>
            <c:ext xmlns:c16="http://schemas.microsoft.com/office/drawing/2014/chart" uri="{C3380CC4-5D6E-409C-BE32-E72D297353CC}">
              <c16:uniqueId val="{00000006-9024-4FC2-A14F-4554A7ECF24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0.55000000000000004</c:v>
                </c:pt>
                <c:pt idx="2">
                  <c:v>#N/A</c:v>
                </c:pt>
                <c:pt idx="3">
                  <c:v>2.4</c:v>
                </c:pt>
                <c:pt idx="4">
                  <c:v>#N/A</c:v>
                </c:pt>
                <c:pt idx="5">
                  <c:v>1.91</c:v>
                </c:pt>
                <c:pt idx="6">
                  <c:v>#N/A</c:v>
                </c:pt>
                <c:pt idx="7">
                  <c:v>1.97</c:v>
                </c:pt>
                <c:pt idx="8">
                  <c:v>#N/A</c:v>
                </c:pt>
                <c:pt idx="9">
                  <c:v>1.44</c:v>
                </c:pt>
              </c:numCache>
            </c:numRef>
          </c:val>
          <c:extLst>
            <c:ext xmlns:c16="http://schemas.microsoft.com/office/drawing/2014/chart" uri="{C3380CC4-5D6E-409C-BE32-E72D297353CC}">
              <c16:uniqueId val="{00000007-9024-4FC2-A14F-4554A7ECF244}"/>
            </c:ext>
          </c:extLst>
        </c:ser>
        <c:ser>
          <c:idx val="8"/>
          <c:order val="8"/>
          <c:tx>
            <c:strRef>
              <c:f>データシート!$A$35</c:f>
              <c:strCache>
                <c:ptCount val="1"/>
                <c:pt idx="0">
                  <c:v>青森県国民健康保険特別会計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0.86</c:v>
                </c:pt>
                <c:pt idx="2">
                  <c:v>#N/A</c:v>
                </c:pt>
                <c:pt idx="3">
                  <c:v>2.1</c:v>
                </c:pt>
                <c:pt idx="4">
                  <c:v>#N/A</c:v>
                </c:pt>
                <c:pt idx="5">
                  <c:v>1.36</c:v>
                </c:pt>
                <c:pt idx="6">
                  <c:v>#N/A</c:v>
                </c:pt>
                <c:pt idx="7">
                  <c:v>1.34</c:v>
                </c:pt>
                <c:pt idx="8">
                  <c:v>#N/A</c:v>
                </c:pt>
                <c:pt idx="9">
                  <c:v>1.51</c:v>
                </c:pt>
              </c:numCache>
            </c:numRef>
          </c:val>
          <c:extLst>
            <c:ext xmlns:c16="http://schemas.microsoft.com/office/drawing/2014/chart" uri="{C3380CC4-5D6E-409C-BE32-E72D297353CC}">
              <c16:uniqueId val="{00000008-9024-4FC2-A14F-4554A7ECF244}"/>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3.15</c:v>
                </c:pt>
                <c:pt idx="2">
                  <c:v>#N/A</c:v>
                </c:pt>
                <c:pt idx="3">
                  <c:v>3.27</c:v>
                </c:pt>
                <c:pt idx="4">
                  <c:v>#N/A</c:v>
                </c:pt>
                <c:pt idx="5">
                  <c:v>3.54</c:v>
                </c:pt>
                <c:pt idx="6">
                  <c:v>#N/A</c:v>
                </c:pt>
                <c:pt idx="7">
                  <c:v>3.92</c:v>
                </c:pt>
                <c:pt idx="8">
                  <c:v>#N/A</c:v>
                </c:pt>
                <c:pt idx="9">
                  <c:v>3.45</c:v>
                </c:pt>
              </c:numCache>
            </c:numRef>
          </c:val>
          <c:extLst>
            <c:ext xmlns:c16="http://schemas.microsoft.com/office/drawing/2014/chart" uri="{C3380CC4-5D6E-409C-BE32-E72D297353CC}">
              <c16:uniqueId val="{00000009-9024-4FC2-A14F-4554A7ECF24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76092</c:v>
                </c:pt>
                <c:pt idx="5">
                  <c:v>70471</c:v>
                </c:pt>
                <c:pt idx="8">
                  <c:v>65559</c:v>
                </c:pt>
                <c:pt idx="11">
                  <c:v>61039</c:v>
                </c:pt>
                <c:pt idx="14">
                  <c:v>59202</c:v>
                </c:pt>
              </c:numCache>
            </c:numRef>
          </c:val>
          <c:extLst>
            <c:ext xmlns:c16="http://schemas.microsoft.com/office/drawing/2014/chart" uri="{C3380CC4-5D6E-409C-BE32-E72D297353CC}">
              <c16:uniqueId val="{00000000-0E31-4F2A-9C25-C3771D5BD2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31-4F2A-9C25-C3771D5BD2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377</c:v>
                </c:pt>
                <c:pt idx="3">
                  <c:v>197</c:v>
                </c:pt>
                <c:pt idx="6">
                  <c:v>94</c:v>
                </c:pt>
                <c:pt idx="9">
                  <c:v>86</c:v>
                </c:pt>
                <c:pt idx="12">
                  <c:v>78</c:v>
                </c:pt>
              </c:numCache>
            </c:numRef>
          </c:val>
          <c:extLst>
            <c:ext xmlns:c16="http://schemas.microsoft.com/office/drawing/2014/chart" uri="{C3380CC4-5D6E-409C-BE32-E72D297353CC}">
              <c16:uniqueId val="{00000002-0E31-4F2A-9C25-C3771D5BD2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31-4F2A-9C25-C3771D5BD2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834</c:v>
                </c:pt>
                <c:pt idx="3">
                  <c:v>1037</c:v>
                </c:pt>
                <c:pt idx="6">
                  <c:v>1042</c:v>
                </c:pt>
                <c:pt idx="9">
                  <c:v>1040</c:v>
                </c:pt>
                <c:pt idx="12">
                  <c:v>1014</c:v>
                </c:pt>
              </c:numCache>
            </c:numRef>
          </c:val>
          <c:extLst>
            <c:ext xmlns:c16="http://schemas.microsoft.com/office/drawing/2014/chart" uri="{C3380CC4-5D6E-409C-BE32-E72D297353CC}">
              <c16:uniqueId val="{00000004-0E31-4F2A-9C25-C3771D5BD2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3429</c:v>
                </c:pt>
                <c:pt idx="3">
                  <c:v>2201</c:v>
                </c:pt>
                <c:pt idx="6">
                  <c:v>1939</c:v>
                </c:pt>
                <c:pt idx="9">
                  <c:v>2057</c:v>
                </c:pt>
                <c:pt idx="12">
                  <c:v>1944</c:v>
                </c:pt>
              </c:numCache>
            </c:numRef>
          </c:val>
          <c:extLst>
            <c:ext xmlns:c16="http://schemas.microsoft.com/office/drawing/2014/chart" uri="{C3380CC4-5D6E-409C-BE32-E72D297353CC}">
              <c16:uniqueId val="{00000005-0E31-4F2A-9C25-C3771D5BD2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31-4F2A-9C25-C3771D5BD2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110403</c:v>
                </c:pt>
                <c:pt idx="3">
                  <c:v>105957</c:v>
                </c:pt>
                <c:pt idx="6">
                  <c:v>104339</c:v>
                </c:pt>
                <c:pt idx="9">
                  <c:v>104485</c:v>
                </c:pt>
                <c:pt idx="12">
                  <c:v>98208</c:v>
                </c:pt>
              </c:numCache>
            </c:numRef>
          </c:val>
          <c:extLst>
            <c:ext xmlns:c16="http://schemas.microsoft.com/office/drawing/2014/chart" uri="{C3380CC4-5D6E-409C-BE32-E72D297353CC}">
              <c16:uniqueId val="{00000007-0E31-4F2A-9C25-C3771D5BD2C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38951</c:v>
                </c:pt>
                <c:pt idx="2">
                  <c:v>#N/A</c:v>
                </c:pt>
                <c:pt idx="3">
                  <c:v>#N/A</c:v>
                </c:pt>
                <c:pt idx="4">
                  <c:v>38921</c:v>
                </c:pt>
                <c:pt idx="5">
                  <c:v>#N/A</c:v>
                </c:pt>
                <c:pt idx="6">
                  <c:v>#N/A</c:v>
                </c:pt>
                <c:pt idx="7">
                  <c:v>41855</c:v>
                </c:pt>
                <c:pt idx="8">
                  <c:v>#N/A</c:v>
                </c:pt>
                <c:pt idx="9">
                  <c:v>#N/A</c:v>
                </c:pt>
                <c:pt idx="10">
                  <c:v>46629</c:v>
                </c:pt>
                <c:pt idx="11">
                  <c:v>#N/A</c:v>
                </c:pt>
                <c:pt idx="12">
                  <c:v>#N/A</c:v>
                </c:pt>
                <c:pt idx="13">
                  <c:v>42042</c:v>
                </c:pt>
                <c:pt idx="14">
                  <c:v>#N/A</c:v>
                </c:pt>
              </c:numCache>
            </c:numRef>
          </c:val>
          <c:smooth val="0"/>
          <c:extLst>
            <c:ext xmlns:c16="http://schemas.microsoft.com/office/drawing/2014/chart" uri="{C3380CC4-5D6E-409C-BE32-E72D297353CC}">
              <c16:uniqueId val="{00000008-0E31-4F2A-9C25-C3771D5BD2C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760662</c:v>
                </c:pt>
                <c:pt idx="5">
                  <c:v>747713</c:v>
                </c:pt>
                <c:pt idx="8">
                  <c:v>712209</c:v>
                </c:pt>
                <c:pt idx="11">
                  <c:v>682021</c:v>
                </c:pt>
                <c:pt idx="14">
                  <c:v>659121</c:v>
                </c:pt>
              </c:numCache>
            </c:numRef>
          </c:val>
          <c:extLst>
            <c:ext xmlns:c16="http://schemas.microsoft.com/office/drawing/2014/chart" uri="{C3380CC4-5D6E-409C-BE32-E72D297353CC}">
              <c16:uniqueId val="{00000000-89A7-470F-844C-F34DF6B9E3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18421</c:v>
                </c:pt>
                <c:pt idx="5">
                  <c:v>18040</c:v>
                </c:pt>
                <c:pt idx="8">
                  <c:v>18348</c:v>
                </c:pt>
                <c:pt idx="11">
                  <c:v>18347</c:v>
                </c:pt>
                <c:pt idx="14">
                  <c:v>17690</c:v>
                </c:pt>
              </c:numCache>
            </c:numRef>
          </c:val>
          <c:extLst>
            <c:ext xmlns:c16="http://schemas.microsoft.com/office/drawing/2014/chart" uri="{C3380CC4-5D6E-409C-BE32-E72D297353CC}">
              <c16:uniqueId val="{00000001-89A7-470F-844C-F34DF6B9E3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99030</c:v>
                </c:pt>
                <c:pt idx="5">
                  <c:v>106795</c:v>
                </c:pt>
                <c:pt idx="8">
                  <c:v>136372</c:v>
                </c:pt>
                <c:pt idx="11">
                  <c:v>137229</c:v>
                </c:pt>
                <c:pt idx="14">
                  <c:v>146337</c:v>
                </c:pt>
              </c:numCache>
            </c:numRef>
          </c:val>
          <c:extLst>
            <c:ext xmlns:c16="http://schemas.microsoft.com/office/drawing/2014/chart" uri="{C3380CC4-5D6E-409C-BE32-E72D297353CC}">
              <c16:uniqueId val="{00000002-89A7-470F-844C-F34DF6B9E3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A7-470F-844C-F34DF6B9E3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A7-470F-844C-F34DF6B9E3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305</c:v>
                </c:pt>
                <c:pt idx="3">
                  <c:v>220</c:v>
                </c:pt>
                <c:pt idx="6">
                  <c:v>178</c:v>
                </c:pt>
                <c:pt idx="9">
                  <c:v>100</c:v>
                </c:pt>
                <c:pt idx="12">
                  <c:v>28</c:v>
                </c:pt>
              </c:numCache>
            </c:numRef>
          </c:val>
          <c:extLst>
            <c:ext xmlns:c16="http://schemas.microsoft.com/office/drawing/2014/chart" uri="{C3380CC4-5D6E-409C-BE32-E72D297353CC}">
              <c16:uniqueId val="{00000005-89A7-470F-844C-F34DF6B9E3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136002</c:v>
                </c:pt>
                <c:pt idx="3">
                  <c:v>132283</c:v>
                </c:pt>
                <c:pt idx="6">
                  <c:v>128357</c:v>
                </c:pt>
                <c:pt idx="9">
                  <c:v>124137</c:v>
                </c:pt>
                <c:pt idx="12">
                  <c:v>126178</c:v>
                </c:pt>
              </c:numCache>
            </c:numRef>
          </c:val>
          <c:extLst>
            <c:ext xmlns:c16="http://schemas.microsoft.com/office/drawing/2014/chart" uri="{C3380CC4-5D6E-409C-BE32-E72D297353CC}">
              <c16:uniqueId val="{00000006-89A7-470F-844C-F34DF6B9E3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A7-470F-844C-F34DF6B9E3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6685</c:v>
                </c:pt>
                <c:pt idx="3">
                  <c:v>7038</c:v>
                </c:pt>
                <c:pt idx="6">
                  <c:v>7165</c:v>
                </c:pt>
                <c:pt idx="9">
                  <c:v>7826</c:v>
                </c:pt>
                <c:pt idx="12">
                  <c:v>7619</c:v>
                </c:pt>
              </c:numCache>
            </c:numRef>
          </c:val>
          <c:extLst>
            <c:ext xmlns:c16="http://schemas.microsoft.com/office/drawing/2014/chart" uri="{C3380CC4-5D6E-409C-BE32-E72D297353CC}">
              <c16:uniqueId val="{00000008-89A7-470F-844C-F34DF6B9E3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109</c:v>
                </c:pt>
                <c:pt idx="3">
                  <c:v>0</c:v>
                </c:pt>
                <c:pt idx="6">
                  <c:v>603</c:v>
                </c:pt>
                <c:pt idx="9">
                  <c:v>901</c:v>
                </c:pt>
                <c:pt idx="12">
                  <c:v>4672</c:v>
                </c:pt>
              </c:numCache>
            </c:numRef>
          </c:val>
          <c:extLst>
            <c:ext xmlns:c16="http://schemas.microsoft.com/office/drawing/2014/chart" uri="{C3380CC4-5D6E-409C-BE32-E72D297353CC}">
              <c16:uniqueId val="{00000009-89A7-470F-844C-F34DF6B9E3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1073670</c:v>
                </c:pt>
                <c:pt idx="3">
                  <c:v>1035411</c:v>
                </c:pt>
                <c:pt idx="6">
                  <c:v>1003575</c:v>
                </c:pt>
                <c:pt idx="9">
                  <c:v>943883</c:v>
                </c:pt>
                <c:pt idx="12">
                  <c:v>891901</c:v>
                </c:pt>
              </c:numCache>
            </c:numRef>
          </c:val>
          <c:extLst>
            <c:ext xmlns:c16="http://schemas.microsoft.com/office/drawing/2014/chart" uri="{C3380CC4-5D6E-409C-BE32-E72D297353CC}">
              <c16:uniqueId val="{0000000A-89A7-470F-844C-F34DF6B9E31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338657</c:v>
                </c:pt>
                <c:pt idx="2">
                  <c:v>#N/A</c:v>
                </c:pt>
                <c:pt idx="3">
                  <c:v>#N/A</c:v>
                </c:pt>
                <c:pt idx="4">
                  <c:v>302404</c:v>
                </c:pt>
                <c:pt idx="5">
                  <c:v>#N/A</c:v>
                </c:pt>
                <c:pt idx="6">
                  <c:v>#N/A</c:v>
                </c:pt>
                <c:pt idx="7">
                  <c:v>272949</c:v>
                </c:pt>
                <c:pt idx="8">
                  <c:v>#N/A</c:v>
                </c:pt>
                <c:pt idx="9">
                  <c:v>#N/A</c:v>
                </c:pt>
                <c:pt idx="10">
                  <c:v>239249</c:v>
                </c:pt>
                <c:pt idx="11">
                  <c:v>#N/A</c:v>
                </c:pt>
                <c:pt idx="12">
                  <c:v>#N/A</c:v>
                </c:pt>
                <c:pt idx="13">
                  <c:v>207248</c:v>
                </c:pt>
                <c:pt idx="14">
                  <c:v>#N/A</c:v>
                </c:pt>
              </c:numCache>
            </c:numRef>
          </c:val>
          <c:smooth val="0"/>
          <c:extLst>
            <c:ext xmlns:c16="http://schemas.microsoft.com/office/drawing/2014/chart" uri="{C3380CC4-5D6E-409C-BE32-E72D297353CC}">
              <c16:uniqueId val="{0000000B-89A7-470F-844C-F34DF6B9E31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16378</c:v>
                </c:pt>
                <c:pt idx="1">
                  <c:v>15987</c:v>
                </c:pt>
                <c:pt idx="2">
                  <c:v>17547</c:v>
                </c:pt>
              </c:numCache>
            </c:numRef>
          </c:val>
          <c:extLst>
            <c:ext xmlns:c16="http://schemas.microsoft.com/office/drawing/2014/chart" uri="{C3380CC4-5D6E-409C-BE32-E72D297353CC}">
              <c16:uniqueId val="{00000000-FB34-44C8-B846-76A8D4F44D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18744</c:v>
                </c:pt>
                <c:pt idx="1">
                  <c:v>18747</c:v>
                </c:pt>
                <c:pt idx="2">
                  <c:v>21107</c:v>
                </c:pt>
              </c:numCache>
            </c:numRef>
          </c:val>
          <c:extLst>
            <c:ext xmlns:c16="http://schemas.microsoft.com/office/drawing/2014/chart" uri="{C3380CC4-5D6E-409C-BE32-E72D297353CC}">
              <c16:uniqueId val="{00000001-FB34-44C8-B846-76A8D4F44D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87167</c:v>
                </c:pt>
                <c:pt idx="1">
                  <c:v>98733</c:v>
                </c:pt>
                <c:pt idx="2">
                  <c:v>110671</c:v>
                </c:pt>
              </c:numCache>
            </c:numRef>
          </c:val>
          <c:extLst>
            <c:ext xmlns:c16="http://schemas.microsoft.com/office/drawing/2014/chart" uri="{C3380CC4-5D6E-409C-BE32-E72D297353CC}">
              <c16:uniqueId val="{00000002-FB34-44C8-B846-76A8D4F44D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令和５年度は、分母（基準財政需要額）が社会保障関係費等の増により増となったものの、地方消費税等の増により分子（基準財政収入額）が増となった結果、前年度同となった。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経常収支比率については、依然として公債費が高い水準にあり、財政の硬直度合いは高い。</a:t>
          </a:r>
        </a:p>
        <a:p>
          <a:r>
            <a:rPr kumimoji="1" lang="ja-JP" altLang="en-US" sz="1300">
              <a:latin typeface="ＭＳ Ｐゴシック" panose="020B0600070205080204" pitchFamily="50" charset="-128"/>
              <a:ea typeface="ＭＳ Ｐゴシック" panose="020B0600070205080204" pitchFamily="50" charset="-128"/>
            </a:rPr>
            <a:t>　令和５年度は、臨時財政対策債を含めた実質的な地方交付税の減等により、分母（経常一般財源等総額）が減となったものの、人件費や公債費の減等により、分子（経常経費充当一般財源等）が分母を上回って減となったことから、比率は減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64</xdr:row>
      <xdr:rowOff>80735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4757"/>
          <a:ext cx="8382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17434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4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144235</xdr:rowOff>
    </xdr:from>
    <xdr:to>
      <xdr:col>19</xdr:col>
      <xdr:colOff>133350</xdr:colOff>
      <xdr:row>64</xdr:row>
      <xdr:rowOff>80735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8833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144235</xdr:rowOff>
    </xdr:from>
    <xdr:to>
      <xdr:col>15</xdr:col>
      <xdr:colOff>82550</xdr:colOff>
      <xdr:row>65</xdr:row>
      <xdr:rowOff>133350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88335"/>
          <a:ext cx="889000" cy="118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167822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7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29935</xdr:rowOff>
    </xdr:from>
    <xdr:to>
      <xdr:col>19</xdr:col>
      <xdr:colOff>184150</xdr:colOff>
      <xdr:row>64</xdr:row>
      <xdr:rowOff>131535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116312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93435</xdr:rowOff>
    </xdr:from>
    <xdr:to>
      <xdr:col>15</xdr:col>
      <xdr:colOff>133350</xdr:colOff>
      <xdr:row>59</xdr:row>
      <xdr:rowOff>23585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117022</xdr:rowOff>
    </xdr:from>
    <xdr:to>
      <xdr:col>7</xdr:col>
      <xdr:colOff>31750</xdr:colOff>
      <xdr:row>66</xdr:row>
      <xdr:rowOff>47172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31949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人口１人当たり人件費・物件費等決算額については、地理的要因等により内部管理経費等が他団体に比較し多くなる傾向にあることから、全国の中でも高い水準にある。</a:t>
          </a:r>
        </a:p>
        <a:p>
          <a:r>
            <a:rPr kumimoji="1" lang="ja-JP" altLang="en-US" sz="1300">
              <a:latin typeface="ＭＳ Ｐゴシック" panose="020B0600070205080204" pitchFamily="50" charset="-128"/>
              <a:ea typeface="ＭＳ Ｐゴシック" panose="020B0600070205080204" pitchFamily="50" charset="-128"/>
            </a:rPr>
            <a:t>　引き続き、人件費の適正管理に取り組むほか、組織の見直し、内部コストの抑制、民間活力の活用などの取組を推進することとしている。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27426</xdr:rowOff>
    </xdr:from>
    <xdr:to>
      <xdr:col>23</xdr:col>
      <xdr:colOff>133350</xdr:colOff>
      <xdr:row>86</xdr:row>
      <xdr:rowOff>70572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00676"/>
          <a:ext cx="838200" cy="2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27487</xdr:rowOff>
    </xdr:from>
    <xdr:to>
      <xdr:col>19</xdr:col>
      <xdr:colOff>133350</xdr:colOff>
      <xdr:row>86</xdr:row>
      <xdr:rowOff>70572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00737"/>
          <a:ext cx="889000" cy="2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36864</xdr:rowOff>
    </xdr:from>
    <xdr:to>
      <xdr:col>15</xdr:col>
      <xdr:colOff>82550</xdr:colOff>
      <xdr:row>85</xdr:row>
      <xdr:rowOff>27487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38664"/>
          <a:ext cx="889000" cy="16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143163</xdr:rowOff>
    </xdr:from>
    <xdr:to>
      <xdr:col>11</xdr:col>
      <xdr:colOff>31750</xdr:colOff>
      <xdr:row>84</xdr:row>
      <xdr:rowOff>36864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735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148076</xdr:rowOff>
    </xdr:from>
    <xdr:to>
      <xdr:col>23</xdr:col>
      <xdr:colOff>184150</xdr:colOff>
      <xdr:row>85</xdr:row>
      <xdr:rowOff>78226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164603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19772</xdr:rowOff>
    </xdr:from>
    <xdr:to>
      <xdr:col>19</xdr:col>
      <xdr:colOff>184150</xdr:colOff>
      <xdr:row>86</xdr:row>
      <xdr:rowOff>121372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106149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148137</xdr:rowOff>
    </xdr:from>
    <xdr:to>
      <xdr:col>15</xdr:col>
      <xdr:colOff>133350</xdr:colOff>
      <xdr:row>85</xdr:row>
      <xdr:rowOff>78287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88464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157514</xdr:rowOff>
    </xdr:from>
    <xdr:to>
      <xdr:col>11</xdr:col>
      <xdr:colOff>82550</xdr:colOff>
      <xdr:row>84</xdr:row>
      <xdr:rowOff>87664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97841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92363</xdr:rowOff>
    </xdr:from>
    <xdr:to>
      <xdr:col>7</xdr:col>
      <xdr:colOff>31750</xdr:colOff>
      <xdr:row>84</xdr:row>
      <xdr:rowOff>22513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給与制度や諸手当については、社会経済情勢の変化や人事委員会勧告も踏まえつつ、適切な見直しに努めており、全国の中でも低い水準となっている。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引き続き、給与制度や諸手当について適時適切に見直し、適正な給与制度を確保することとしている。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81</xdr:row>
      <xdr:rowOff>131536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132443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01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万人当たり職員数については、これまでの定員適正化の取組により、類似団体に比べ低い水準となっている。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引き続き、適正な定員管理を行うこととしている。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19590</xdr:rowOff>
    </xdr:from>
    <xdr:to>
      <xdr:col>81</xdr:col>
      <xdr:colOff>44450</xdr:colOff>
      <xdr:row>63</xdr:row>
      <xdr:rowOff>37506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20940"/>
          <a:ext cx="838200" cy="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23827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99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15789</xdr:rowOff>
    </xdr:from>
    <xdr:to>
      <xdr:col>77</xdr:col>
      <xdr:colOff>44450</xdr:colOff>
      <xdr:row>63</xdr:row>
      <xdr:rowOff>19590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17139"/>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91617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0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148993</xdr:rowOff>
    </xdr:from>
    <xdr:to>
      <xdr:col>72</xdr:col>
      <xdr:colOff>203200</xdr:colOff>
      <xdr:row>63</xdr:row>
      <xdr:rowOff>15789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78893"/>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124441</xdr:rowOff>
    </xdr:from>
    <xdr:to>
      <xdr:col>68</xdr:col>
      <xdr:colOff>152400</xdr:colOff>
      <xdr:row>62</xdr:row>
      <xdr:rowOff>148993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54341"/>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158156</xdr:rowOff>
    </xdr:from>
    <xdr:to>
      <xdr:col>81</xdr:col>
      <xdr:colOff>95250</xdr:colOff>
      <xdr:row>63</xdr:row>
      <xdr:rowOff>88306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140240</xdr:rowOff>
    </xdr:from>
    <xdr:to>
      <xdr:col>77</xdr:col>
      <xdr:colOff>95250</xdr:colOff>
      <xdr:row>63</xdr:row>
      <xdr:rowOff>70390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80567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3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136439</xdr:rowOff>
    </xdr:from>
    <xdr:to>
      <xdr:col>73</xdr:col>
      <xdr:colOff>44450</xdr:colOff>
      <xdr:row>63</xdr:row>
      <xdr:rowOff>66589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76766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98193</xdr:rowOff>
    </xdr:from>
    <xdr:to>
      <xdr:col>68</xdr:col>
      <xdr:colOff>203200</xdr:colOff>
      <xdr:row>63</xdr:row>
      <xdr:rowOff>28343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38520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73641</xdr:rowOff>
    </xdr:from>
    <xdr:to>
      <xdr:col>64</xdr:col>
      <xdr:colOff>152400</xdr:colOff>
      <xdr:row>63</xdr:row>
      <xdr:rowOff>3791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13968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7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実質公債費比率については、全国の中では高い水準にあるが、令和５年度は、元利償還金等が減となったものの、元利償還金等に係る基準財政需要額算入額がそれ以上に減となった結果、比率は増加した。</a:t>
          </a:r>
        </a:p>
        <a:p>
          <a:r>
            <a:rPr kumimoji="1" lang="ja-JP" altLang="en-US" sz="1300">
              <a:latin typeface="ＭＳ Ｐゴシック" panose="020B0600070205080204" pitchFamily="50" charset="-128"/>
              <a:ea typeface="ＭＳ Ｐゴシック" panose="020B0600070205080204" pitchFamily="50" charset="-128"/>
            </a:rPr>
            <a:t>　引き続き、県債発行額の適切な管理と交付税措置のある県債の活用等に努めることとしている。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65617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061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42</xdr:row>
      <xdr:rowOff>5292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855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56092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156633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453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5292</xdr:rowOff>
    </xdr:from>
    <xdr:to>
      <xdr:col>73</xdr:col>
      <xdr:colOff>44450</xdr:colOff>
      <xdr:row>41</xdr:row>
      <xdr:rowOff>106892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91669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将来負担比率については、全国の中でも低い水準にあり、引き続き、県債発行額及び残高の適切な管理と交付税措置のある県債の活用等に努めることとしている。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19660</xdr:rowOff>
    </xdr:from>
    <xdr:to>
      <xdr:col>81</xdr:col>
      <xdr:colOff>44450</xdr:colOff>
      <xdr:row>16</xdr:row>
      <xdr:rowOff>66472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762860"/>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66472</xdr:rowOff>
    </xdr:from>
    <xdr:to>
      <xdr:col>77</xdr:col>
      <xdr:colOff>44450</xdr:colOff>
      <xdr:row>16</xdr:row>
      <xdr:rowOff>104115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80967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104115</xdr:rowOff>
    </xdr:from>
    <xdr:to>
      <xdr:col>72</xdr:col>
      <xdr:colOff>203200</xdr:colOff>
      <xdr:row>16</xdr:row>
      <xdr:rowOff>170231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847315"/>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149089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170231</xdr:rowOff>
    </xdr:from>
    <xdr:to>
      <xdr:col>68</xdr:col>
      <xdr:colOff>152400</xdr:colOff>
      <xdr:row>17</xdr:row>
      <xdr:rowOff>66827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913431"/>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40860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140310</xdr:rowOff>
    </xdr:from>
    <xdr:to>
      <xdr:col>81</xdr:col>
      <xdr:colOff>95250</xdr:colOff>
      <xdr:row>16</xdr:row>
      <xdr:rowOff>70460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156837</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5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15672</xdr:rowOff>
    </xdr:from>
    <xdr:to>
      <xdr:col>77</xdr:col>
      <xdr:colOff>95250</xdr:colOff>
      <xdr:row>16</xdr:row>
      <xdr:rowOff>117272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127449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2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53315</xdr:rowOff>
    </xdr:from>
    <xdr:to>
      <xdr:col>73</xdr:col>
      <xdr:colOff>44450</xdr:colOff>
      <xdr:row>16</xdr:row>
      <xdr:rowOff>154915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165092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119431</xdr:rowOff>
    </xdr:from>
    <xdr:to>
      <xdr:col>68</xdr:col>
      <xdr:colOff>203200</xdr:colOff>
      <xdr:row>17</xdr:row>
      <xdr:rowOff>49581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59758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16027</xdr:rowOff>
    </xdr:from>
    <xdr:to>
      <xdr:col>64</xdr:col>
      <xdr:colOff>152400</xdr:colOff>
      <xdr:row>17</xdr:row>
      <xdr:rowOff>117627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127804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9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引き続き、職員給与・職員数の適正管理等に取り組むこととしている。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34</xdr:row>
      <xdr:rowOff>159657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6297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143328</xdr:rowOff>
    </xdr:from>
    <xdr:to>
      <xdr:col>19</xdr:col>
      <xdr:colOff>187325</xdr:colOff>
      <xdr:row>34</xdr:row>
      <xdr:rowOff>159657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6297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143328</xdr:rowOff>
    </xdr:from>
    <xdr:to>
      <xdr:col>15</xdr:col>
      <xdr:colOff>98425</xdr:colOff>
      <xdr:row>35</xdr:row>
      <xdr:rowOff>86178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6297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135164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0869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92528</xdr:rowOff>
    </xdr:from>
    <xdr:to>
      <xdr:col>24</xdr:col>
      <xdr:colOff>76200</xdr:colOff>
      <xdr:row>33</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92528</xdr:rowOff>
    </xdr:from>
    <xdr:to>
      <xdr:col>15</xdr:col>
      <xdr:colOff>149225</xdr:colOff>
      <xdr:row>33</xdr:row>
      <xdr:rowOff>22678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32855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84364</xdr:rowOff>
    </xdr:from>
    <xdr:to>
      <xdr:col>6</xdr:col>
      <xdr:colOff>171450</xdr:colOff>
      <xdr:row>36</xdr:row>
      <xdr:rowOff>14514</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24691</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9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6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4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扶助費に係る経常収支比率は、類似団体及び全国平均と同程度で推移しているが、令和５年度は生活保護費等の増により微増となった。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るものの、令和５年度は少雪により除雪費が減少したことから、減となっ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96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2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35</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7848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35</xdr:row>
      <xdr:rowOff>88900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784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公債費に係る経常収支比率は、類似団体及び全国平均をともに上回っている。これは、北海道・東北新幹線に係る建設負担金等を含む県単独事業費が高い水準で推移してきたこと等によるものである。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今後とも、県債発行額と残高の適切な管理に努め、将来の公債費負担の軽減を図ることとしている。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154215</xdr:rowOff>
    </xdr:from>
    <xdr:to>
      <xdr:col>24</xdr:col>
      <xdr:colOff>25400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98615"/>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69142</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154215</xdr:rowOff>
    </xdr:from>
    <xdr:to>
      <xdr:col>24</xdr:col>
      <xdr:colOff>114300</xdr:colOff>
      <xdr:row>72</xdr:row>
      <xdr:rowOff>154215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129721</xdr:rowOff>
    </xdr:from>
    <xdr:to>
      <xdr:col>24</xdr:col>
      <xdr:colOff>25400</xdr:colOff>
      <xdr:row>80</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6742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80</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73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23586</xdr:rowOff>
    </xdr:from>
    <xdr:to>
      <xdr:col>15</xdr:col>
      <xdr:colOff>98425</xdr:colOff>
      <xdr:row>81</xdr:row>
      <xdr:rowOff>91621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7395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91621</xdr:rowOff>
    </xdr:from>
    <xdr:to>
      <xdr:col>11</xdr:col>
      <xdr:colOff>9525</xdr:colOff>
      <xdr:row>81</xdr:row>
      <xdr:rowOff>102507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97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78921</xdr:rowOff>
    </xdr:from>
    <xdr:to>
      <xdr:col>24</xdr:col>
      <xdr:colOff>76200</xdr:colOff>
      <xdr:row>80</xdr:row>
      <xdr:rowOff>9071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158948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144236</xdr:rowOff>
    </xdr:from>
    <xdr:to>
      <xdr:col>15</xdr:col>
      <xdr:colOff>149225</xdr:colOff>
      <xdr:row>80</xdr:row>
      <xdr:rowOff>74386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59163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27939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8905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76</xdr:row>
      <xdr:rowOff>27939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6695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153670</xdr:rowOff>
    </xdr:from>
    <xdr:to>
      <xdr:col>73</xdr:col>
      <xdr:colOff>180975</xdr:colOff>
      <xdr:row>75</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6695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102870</xdr:rowOff>
    </xdr:from>
    <xdr:to>
      <xdr:col>74</xdr:col>
      <xdr:colOff>31750</xdr:colOff>
      <xdr:row>74</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43197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139352</xdr:rowOff>
    </xdr:from>
    <xdr:to>
      <xdr:col>29</xdr:col>
      <xdr:colOff>127000</xdr:colOff>
      <xdr:row>14</xdr:row>
      <xdr:rowOff>160292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87277"/>
          <a:ext cx="647700" cy="2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160292</xdr:rowOff>
    </xdr:from>
    <xdr:to>
      <xdr:col>26</xdr:col>
      <xdr:colOff>50800</xdr:colOff>
      <xdr:row>15</xdr:row>
      <xdr:rowOff>18857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08217"/>
          <a:ext cx="6985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13622</xdr:rowOff>
    </xdr:from>
    <xdr:to>
      <xdr:col>22</xdr:col>
      <xdr:colOff>114300</xdr:colOff>
      <xdr:row>15</xdr:row>
      <xdr:rowOff>18857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32997"/>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3907</xdr:rowOff>
    </xdr:from>
    <xdr:to>
      <xdr:col>18</xdr:col>
      <xdr:colOff>177800</xdr:colOff>
      <xdr:row>15</xdr:row>
      <xdr:rowOff>13622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623282"/>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88552</xdr:rowOff>
    </xdr:from>
    <xdr:to>
      <xdr:col>29</xdr:col>
      <xdr:colOff>177800</xdr:colOff>
      <xdr:row>15</xdr:row>
      <xdr:rowOff>18702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3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60629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0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109492</xdr:rowOff>
    </xdr:from>
    <xdr:to>
      <xdr:col>26</xdr:col>
      <xdr:colOff>101600</xdr:colOff>
      <xdr:row>15</xdr:row>
      <xdr:rowOff>39642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24419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139507</xdr:rowOff>
    </xdr:from>
    <xdr:to>
      <xdr:col>22</xdr:col>
      <xdr:colOff>165100</xdr:colOff>
      <xdr:row>15</xdr:row>
      <xdr:rowOff>69657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8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54434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134272</xdr:rowOff>
    </xdr:from>
    <xdr:to>
      <xdr:col>19</xdr:col>
      <xdr:colOff>38100</xdr:colOff>
      <xdr:row>15</xdr:row>
      <xdr:rowOff>64422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8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49199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6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124557</xdr:rowOff>
    </xdr:from>
    <xdr:to>
      <xdr:col>15</xdr:col>
      <xdr:colOff>101600</xdr:colOff>
      <xdr:row>15</xdr:row>
      <xdr:rowOff>54707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39484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67107</xdr:rowOff>
    </xdr:from>
    <xdr:to>
      <xdr:col>29</xdr:col>
      <xdr:colOff>127000</xdr:colOff>
      <xdr:row>34</xdr:row>
      <xdr:rowOff>248558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334557"/>
          <a:ext cx="647700" cy="18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67107</xdr:rowOff>
    </xdr:from>
    <xdr:to>
      <xdr:col>26</xdr:col>
      <xdr:colOff>50800</xdr:colOff>
      <xdr:row>34</xdr:row>
      <xdr:rowOff>317309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334557"/>
          <a:ext cx="698500" cy="250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317309</xdr:rowOff>
    </xdr:from>
    <xdr:to>
      <xdr:col>22</xdr:col>
      <xdr:colOff>114300</xdr:colOff>
      <xdr:row>35</xdr:row>
      <xdr:rowOff>133401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84759"/>
          <a:ext cx="698500" cy="15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133401</xdr:rowOff>
    </xdr:from>
    <xdr:to>
      <xdr:col>18</xdr:col>
      <xdr:colOff>177800</xdr:colOff>
      <xdr:row>35</xdr:row>
      <xdr:rowOff>153860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3751"/>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197758</xdr:rowOff>
    </xdr:from>
    <xdr:to>
      <xdr:col>29</xdr:col>
      <xdr:colOff>177800</xdr:colOff>
      <xdr:row>34</xdr:row>
      <xdr:rowOff>299358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6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42835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16307</xdr:rowOff>
    </xdr:from>
    <xdr:to>
      <xdr:col>26</xdr:col>
      <xdr:colOff>101600</xdr:colOff>
      <xdr:row>34</xdr:row>
      <xdr:rowOff>117907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8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128084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5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266509</xdr:rowOff>
    </xdr:from>
    <xdr:to>
      <xdr:col>22</xdr:col>
      <xdr:colOff>165100</xdr:colOff>
      <xdr:row>35</xdr:row>
      <xdr:rowOff>25209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3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35386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82601</xdr:rowOff>
    </xdr:from>
    <xdr:to>
      <xdr:col>19</xdr:col>
      <xdr:colOff>38100</xdr:colOff>
      <xdr:row>35</xdr:row>
      <xdr:rowOff>184201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103060</xdr:rowOff>
    </xdr:from>
    <xdr:to>
      <xdr:col>15</xdr:col>
      <xdr:colOff>101600</xdr:colOff>
      <xdr:row>35</xdr:row>
      <xdr:rowOff>204660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214837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19639</xdr:rowOff>
    </xdr:from>
    <xdr:to>
      <xdr:col>24</xdr:col>
      <xdr:colOff>63500</xdr:colOff>
      <xdr:row>35</xdr:row>
      <xdr:rowOff>141003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20389"/>
          <a:ext cx="8382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72846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3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19639</xdr:rowOff>
    </xdr:from>
    <xdr:to>
      <xdr:col>19</xdr:col>
      <xdr:colOff>177800</xdr:colOff>
      <xdr:row>35</xdr:row>
      <xdr:rowOff>49014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2038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49014</xdr:rowOff>
    </xdr:from>
    <xdr:to>
      <xdr:col>15</xdr:col>
      <xdr:colOff>50800</xdr:colOff>
      <xdr:row>35</xdr:row>
      <xdr:rowOff>59347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976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59347</xdr:rowOff>
    </xdr:from>
    <xdr:to>
      <xdr:col>10</xdr:col>
      <xdr:colOff>114300</xdr:colOff>
      <xdr:row>35</xdr:row>
      <xdr:rowOff>59599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6009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90203</xdr:rowOff>
    </xdr:from>
    <xdr:to>
      <xdr:col>24</xdr:col>
      <xdr:colOff>114300</xdr:colOff>
      <xdr:row>36</xdr:row>
      <xdr:rowOff>20353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68630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6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140289</xdr:rowOff>
    </xdr:from>
    <xdr:to>
      <xdr:col>20</xdr:col>
      <xdr:colOff>38100</xdr:colOff>
      <xdr:row>35</xdr:row>
      <xdr:rowOff>70439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61566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06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169664</xdr:rowOff>
    </xdr:from>
    <xdr:to>
      <xdr:col>15</xdr:col>
      <xdr:colOff>101600</xdr:colOff>
      <xdr:row>35</xdr:row>
      <xdr:rowOff>99814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90941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8547</xdr:rowOff>
    </xdr:from>
    <xdr:to>
      <xdr:col>10</xdr:col>
      <xdr:colOff>165100</xdr:colOff>
      <xdr:row>35</xdr:row>
      <xdr:rowOff>110147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101274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0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8799</xdr:rowOff>
    </xdr:from>
    <xdr:to>
      <xdr:col>6</xdr:col>
      <xdr:colOff>38100</xdr:colOff>
      <xdr:row>35</xdr:row>
      <xdr:rowOff>110399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101526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28372</xdr:rowOff>
    </xdr:from>
    <xdr:to>
      <xdr:col>24</xdr:col>
      <xdr:colOff>63500</xdr:colOff>
      <xdr:row>55</xdr:row>
      <xdr:rowOff>52184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115222"/>
          <a:ext cx="838200" cy="3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28372</xdr:rowOff>
    </xdr:from>
    <xdr:to>
      <xdr:col>19</xdr:col>
      <xdr:colOff>177800</xdr:colOff>
      <xdr:row>54</xdr:row>
      <xdr:rowOff>162903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15222"/>
          <a:ext cx="889000" cy="3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80015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1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162903</xdr:rowOff>
    </xdr:from>
    <xdr:to>
      <xdr:col>15</xdr:col>
      <xdr:colOff>50800</xdr:colOff>
      <xdr:row>56</xdr:row>
      <xdr:rowOff>39459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21203"/>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39459</xdr:rowOff>
    </xdr:from>
    <xdr:to>
      <xdr:col>10</xdr:col>
      <xdr:colOff>114300</xdr:colOff>
      <xdr:row>56</xdr:row>
      <xdr:rowOff>130518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065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1384</xdr:rowOff>
    </xdr:from>
    <xdr:to>
      <xdr:col>24</xdr:col>
      <xdr:colOff>114300</xdr:colOff>
      <xdr:row>55</xdr:row>
      <xdr:rowOff>102984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24261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149022</xdr:rowOff>
    </xdr:from>
    <xdr:to>
      <xdr:col>20</xdr:col>
      <xdr:colOff>38100</xdr:colOff>
      <xdr:row>53</xdr:row>
      <xdr:rowOff>79172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95699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8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112103</xdr:rowOff>
    </xdr:from>
    <xdr:to>
      <xdr:col>15</xdr:col>
      <xdr:colOff>101600</xdr:colOff>
      <xdr:row>55</xdr:row>
      <xdr:rowOff>42253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58780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1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160109</xdr:rowOff>
    </xdr:from>
    <xdr:to>
      <xdr:col>10</xdr:col>
      <xdr:colOff>165100</xdr:colOff>
      <xdr:row>56</xdr:row>
      <xdr:rowOff>90259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106786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79718</xdr:rowOff>
    </xdr:from>
    <xdr:to>
      <xdr:col>6</xdr:col>
      <xdr:colOff>38100</xdr:colOff>
      <xdr:row>57</xdr:row>
      <xdr:rowOff>9868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26395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75057</xdr:rowOff>
    </xdr:from>
    <xdr:to>
      <xdr:col>24</xdr:col>
      <xdr:colOff>63500</xdr:colOff>
      <xdr:row>71</xdr:row>
      <xdr:rowOff>153035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076557"/>
          <a:ext cx="838200" cy="2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75057</xdr:rowOff>
    </xdr:from>
    <xdr:to>
      <xdr:col>19</xdr:col>
      <xdr:colOff>177800</xdr:colOff>
      <xdr:row>71</xdr:row>
      <xdr:rowOff>72009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07655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72009</xdr:rowOff>
    </xdr:from>
    <xdr:to>
      <xdr:col>15</xdr:col>
      <xdr:colOff>50800</xdr:colOff>
      <xdr:row>73</xdr:row>
      <xdr:rowOff>50292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244959"/>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50292</xdr:rowOff>
    </xdr:from>
    <xdr:to>
      <xdr:col>10</xdr:col>
      <xdr:colOff>114300</xdr:colOff>
      <xdr:row>73</xdr:row>
      <xdr:rowOff>138430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66142"/>
          <a:ext cx="8890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102235</xdr:rowOff>
    </xdr:from>
    <xdr:to>
      <xdr:col>24</xdr:col>
      <xdr:colOff>114300</xdr:colOff>
      <xdr:row>72</xdr:row>
      <xdr:rowOff>32385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125112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24257</xdr:rowOff>
    </xdr:from>
    <xdr:to>
      <xdr:col>20</xdr:col>
      <xdr:colOff>38100</xdr:colOff>
      <xdr:row>70</xdr:row>
      <xdr:rowOff>125857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0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142384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18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21209</xdr:rowOff>
    </xdr:from>
    <xdr:to>
      <xdr:col>15</xdr:col>
      <xdr:colOff>101600</xdr:colOff>
      <xdr:row>71</xdr:row>
      <xdr:rowOff>122809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1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139336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19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170942</xdr:rowOff>
    </xdr:from>
    <xdr:to>
      <xdr:col>10</xdr:col>
      <xdr:colOff>165100</xdr:colOff>
      <xdr:row>73</xdr:row>
      <xdr:rowOff>101092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117619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87630</xdr:rowOff>
    </xdr:from>
    <xdr:to>
      <xdr:col>6</xdr:col>
      <xdr:colOff>38100</xdr:colOff>
      <xdr:row>74</xdr:row>
      <xdr:rowOff>17780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34307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3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10637</xdr:rowOff>
    </xdr:from>
    <xdr:to>
      <xdr:col>24</xdr:col>
      <xdr:colOff>63500</xdr:colOff>
      <xdr:row>94</xdr:row>
      <xdr:rowOff>87407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26937"/>
          <a:ext cx="838200" cy="7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87407</xdr:rowOff>
    </xdr:from>
    <xdr:to>
      <xdr:col>19</xdr:col>
      <xdr:colOff>177800</xdr:colOff>
      <xdr:row>94</xdr:row>
      <xdr:rowOff>124555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03707"/>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124555</xdr:rowOff>
    </xdr:from>
    <xdr:to>
      <xdr:col>15</xdr:col>
      <xdr:colOff>50800</xdr:colOff>
      <xdr:row>94</xdr:row>
      <xdr:rowOff>144081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0855"/>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137985</xdr:rowOff>
    </xdr:from>
    <xdr:to>
      <xdr:col>10</xdr:col>
      <xdr:colOff>114300</xdr:colOff>
      <xdr:row>94</xdr:row>
      <xdr:rowOff>144081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25428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131287</xdr:rowOff>
    </xdr:from>
    <xdr:to>
      <xdr:col>24</xdr:col>
      <xdr:colOff>114300</xdr:colOff>
      <xdr:row>94</xdr:row>
      <xdr:rowOff>61437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154164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36607</xdr:rowOff>
    </xdr:from>
    <xdr:to>
      <xdr:col>20</xdr:col>
      <xdr:colOff>38100</xdr:colOff>
      <xdr:row>94</xdr:row>
      <xdr:rowOff>138207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154734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9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73755</xdr:rowOff>
    </xdr:from>
    <xdr:to>
      <xdr:col>15</xdr:col>
      <xdr:colOff>101600</xdr:colOff>
      <xdr:row>95</xdr:row>
      <xdr:rowOff>3905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20432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93281</xdr:rowOff>
    </xdr:from>
    <xdr:to>
      <xdr:col>10</xdr:col>
      <xdr:colOff>165100</xdr:colOff>
      <xdr:row>95</xdr:row>
      <xdr:rowOff>23431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39958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87185</xdr:rowOff>
    </xdr:from>
    <xdr:to>
      <xdr:col>6</xdr:col>
      <xdr:colOff>38100</xdr:colOff>
      <xdr:row>95</xdr:row>
      <xdr:rowOff>17335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143034</xdr:rowOff>
    </xdr:from>
    <xdr:to>
      <xdr:col>55</xdr:col>
      <xdr:colOff>0</xdr:colOff>
      <xdr:row>34</xdr:row>
      <xdr:rowOff>109772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629434"/>
          <a:ext cx="838200" cy="30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143034</xdr:rowOff>
    </xdr:from>
    <xdr:to>
      <xdr:col>50</xdr:col>
      <xdr:colOff>114300</xdr:colOff>
      <xdr:row>33</xdr:row>
      <xdr:rowOff>133585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629434"/>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133585</xdr:rowOff>
    </xdr:from>
    <xdr:to>
      <xdr:col>45</xdr:col>
      <xdr:colOff>177800</xdr:colOff>
      <xdr:row>35</xdr:row>
      <xdr:rowOff>23571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791435"/>
          <a:ext cx="889000" cy="2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23571</xdr:rowOff>
    </xdr:from>
    <xdr:to>
      <xdr:col>41</xdr:col>
      <xdr:colOff>50800</xdr:colOff>
      <xdr:row>38</xdr:row>
      <xdr:rowOff>144749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24321"/>
          <a:ext cx="889000" cy="6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145349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92234</xdr:rowOff>
    </xdr:from>
    <xdr:to>
      <xdr:col>50</xdr:col>
      <xdr:colOff>165100</xdr:colOff>
      <xdr:row>33</xdr:row>
      <xdr:rowOff>22384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5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13511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6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82785</xdr:rowOff>
    </xdr:from>
    <xdr:to>
      <xdr:col>46</xdr:col>
      <xdr:colOff>38100</xdr:colOff>
      <xdr:row>34</xdr:row>
      <xdr:rowOff>12935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7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83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144221</xdr:rowOff>
    </xdr:from>
    <xdr:to>
      <xdr:col>41</xdr:col>
      <xdr:colOff>101600</xdr:colOff>
      <xdr:row>35</xdr:row>
      <xdr:rowOff>74371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65498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6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93949</xdr:rowOff>
    </xdr:from>
    <xdr:to>
      <xdr:col>36</xdr:col>
      <xdr:colOff>165100</xdr:colOff>
      <xdr:row>39</xdr:row>
      <xdr:rowOff>24099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15226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161548</xdr:rowOff>
    </xdr:from>
    <xdr:to>
      <xdr:col>55</xdr:col>
      <xdr:colOff>0</xdr:colOff>
      <xdr:row>55</xdr:row>
      <xdr:rowOff>169124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91298"/>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71953</xdr:rowOff>
    </xdr:from>
    <xdr:to>
      <xdr:col>50</xdr:col>
      <xdr:colOff>114300</xdr:colOff>
      <xdr:row>55</xdr:row>
      <xdr:rowOff>169124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01703"/>
          <a:ext cx="889000" cy="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71953</xdr:rowOff>
    </xdr:from>
    <xdr:to>
      <xdr:col>45</xdr:col>
      <xdr:colOff>177800</xdr:colOff>
      <xdr:row>56</xdr:row>
      <xdr:rowOff>140582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01703"/>
          <a:ext cx="889000" cy="2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140582</xdr:rowOff>
    </xdr:from>
    <xdr:to>
      <xdr:col>41</xdr:col>
      <xdr:colOff>50800</xdr:colOff>
      <xdr:row>57</xdr:row>
      <xdr:rowOff>94029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1782"/>
          <a:ext cx="889000" cy="1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110748</xdr:rowOff>
    </xdr:from>
    <xdr:to>
      <xdr:col>55</xdr:col>
      <xdr:colOff>50800</xdr:colOff>
      <xdr:row>56</xdr:row>
      <xdr:rowOff>40898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89175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118324</xdr:rowOff>
    </xdr:from>
    <xdr:to>
      <xdr:col>50</xdr:col>
      <xdr:colOff>165100</xdr:colOff>
      <xdr:row>56</xdr:row>
      <xdr:rowOff>48474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65001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21153</xdr:rowOff>
    </xdr:from>
    <xdr:to>
      <xdr:col>46</xdr:col>
      <xdr:colOff>38100</xdr:colOff>
      <xdr:row>55</xdr:row>
      <xdr:rowOff>122753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113880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4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89782</xdr:rowOff>
    </xdr:from>
    <xdr:to>
      <xdr:col>41</xdr:col>
      <xdr:colOff>101600</xdr:colOff>
      <xdr:row>57</xdr:row>
      <xdr:rowOff>19932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43229</xdr:rowOff>
    </xdr:from>
    <xdr:to>
      <xdr:col>36</xdr:col>
      <xdr:colOff>165100</xdr:colOff>
      <xdr:row>57</xdr:row>
      <xdr:rowOff>144829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135956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127889</xdr:rowOff>
    </xdr:from>
    <xdr:to>
      <xdr:col>55</xdr:col>
      <xdr:colOff>0</xdr:colOff>
      <xdr:row>75</xdr:row>
      <xdr:rowOff>152291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986639"/>
          <a:ext cx="838200" cy="2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95123</xdr:rowOff>
    </xdr:from>
    <xdr:to>
      <xdr:col>50</xdr:col>
      <xdr:colOff>114300</xdr:colOff>
      <xdr:row>75</xdr:row>
      <xdr:rowOff>152291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953873"/>
          <a:ext cx="8890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95123</xdr:rowOff>
    </xdr:from>
    <xdr:to>
      <xdr:col>45</xdr:col>
      <xdr:colOff>177800</xdr:colOff>
      <xdr:row>75</xdr:row>
      <xdr:rowOff>155778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95387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155778</xdr:rowOff>
    </xdr:from>
    <xdr:to>
      <xdr:col>41</xdr:col>
      <xdr:colOff>50800</xdr:colOff>
      <xdr:row>76</xdr:row>
      <xdr:rowOff>902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1452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77089</xdr:rowOff>
    </xdr:from>
    <xdr:to>
      <xdr:col>55</xdr:col>
      <xdr:colOff>50800</xdr:colOff>
      <xdr:row>76</xdr:row>
      <xdr:rowOff>7240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35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55516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101492</xdr:rowOff>
    </xdr:from>
    <xdr:to>
      <xdr:col>50</xdr:col>
      <xdr:colOff>165100</xdr:colOff>
      <xdr:row>76</xdr:row>
      <xdr:rowOff>31641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60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22768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0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44323</xdr:rowOff>
    </xdr:from>
    <xdr:to>
      <xdr:col>46</xdr:col>
      <xdr:colOff>38100</xdr:colOff>
      <xdr:row>75</xdr:row>
      <xdr:rowOff>145923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137050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104978</xdr:rowOff>
    </xdr:from>
    <xdr:to>
      <xdr:col>41</xdr:col>
      <xdr:colOff>101600</xdr:colOff>
      <xdr:row>76</xdr:row>
      <xdr:rowOff>35128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26255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121551</xdr:rowOff>
    </xdr:from>
    <xdr:to>
      <xdr:col>36</xdr:col>
      <xdr:colOff>165100</xdr:colOff>
      <xdr:row>76</xdr:row>
      <xdr:rowOff>51702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80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42829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10106</xdr:rowOff>
    </xdr:from>
    <xdr:to>
      <xdr:col>55</xdr:col>
      <xdr:colOff>0</xdr:colOff>
      <xdr:row>93</xdr:row>
      <xdr:rowOff>83624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5954956"/>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134807</xdr:rowOff>
    </xdr:from>
    <xdr:to>
      <xdr:col>50</xdr:col>
      <xdr:colOff>114300</xdr:colOff>
      <xdr:row>93</xdr:row>
      <xdr:rowOff>10106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590820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63464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134807</xdr:rowOff>
    </xdr:from>
    <xdr:to>
      <xdr:col>45</xdr:col>
      <xdr:colOff>177800</xdr:colOff>
      <xdr:row>94</xdr:row>
      <xdr:rowOff>27961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5908207"/>
          <a:ext cx="889000" cy="2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83878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2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27961</xdr:rowOff>
    </xdr:from>
    <xdr:to>
      <xdr:col>41</xdr:col>
      <xdr:colOff>50800</xdr:colOff>
      <xdr:row>95</xdr:row>
      <xdr:rowOff>87464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144261"/>
          <a:ext cx="889000" cy="2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32824</xdr:rowOff>
    </xdr:from>
    <xdr:to>
      <xdr:col>55</xdr:col>
      <xdr:colOff>50800</xdr:colOff>
      <xdr:row>93</xdr:row>
      <xdr:rowOff>134424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9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55701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8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130756</xdr:rowOff>
    </xdr:from>
    <xdr:to>
      <xdr:col>50</xdr:col>
      <xdr:colOff>165100</xdr:colOff>
      <xdr:row>93</xdr:row>
      <xdr:rowOff>60906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9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77433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56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84007</xdr:rowOff>
    </xdr:from>
    <xdr:to>
      <xdr:col>46</xdr:col>
      <xdr:colOff>38100</xdr:colOff>
      <xdr:row>93</xdr:row>
      <xdr:rowOff>14157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8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30684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6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148611</xdr:rowOff>
    </xdr:from>
    <xdr:to>
      <xdr:col>41</xdr:col>
      <xdr:colOff>101600</xdr:colOff>
      <xdr:row>94</xdr:row>
      <xdr:rowOff>78761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0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95288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8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36664</xdr:rowOff>
    </xdr:from>
    <xdr:to>
      <xdr:col>36</xdr:col>
      <xdr:colOff>165100</xdr:colOff>
      <xdr:row>95</xdr:row>
      <xdr:rowOff>138264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154791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5374</xdr:rowOff>
    </xdr:from>
    <xdr:to>
      <xdr:col>85</xdr:col>
      <xdr:colOff>127000</xdr:colOff>
      <xdr:row>38</xdr:row>
      <xdr:rowOff>11867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349024"/>
          <a:ext cx="838200" cy="17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11867</xdr:rowOff>
    </xdr:from>
    <xdr:to>
      <xdr:col>81</xdr:col>
      <xdr:colOff>50800</xdr:colOff>
      <xdr:row>38</xdr:row>
      <xdr:rowOff>86162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2696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86162</xdr:rowOff>
    </xdr:from>
    <xdr:to>
      <xdr:col>76</xdr:col>
      <xdr:colOff>114300</xdr:colOff>
      <xdr:row>38</xdr:row>
      <xdr:rowOff>130053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01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130053</xdr:rowOff>
    </xdr:from>
    <xdr:to>
      <xdr:col>71</xdr:col>
      <xdr:colOff>177800</xdr:colOff>
      <xdr:row>38</xdr:row>
      <xdr:rowOff>133482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45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104451</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7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132517</xdr:rowOff>
    </xdr:from>
    <xdr:to>
      <xdr:col>81</xdr:col>
      <xdr:colOff>101600</xdr:colOff>
      <xdr:row>38</xdr:row>
      <xdr:rowOff>62667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53794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35362</xdr:rowOff>
    </xdr:from>
    <xdr:to>
      <xdr:col>76</xdr:col>
      <xdr:colOff>165100</xdr:colOff>
      <xdr:row>38</xdr:row>
      <xdr:rowOff>136962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128089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79253</xdr:rowOff>
    </xdr:from>
    <xdr:to>
      <xdr:col>72</xdr:col>
      <xdr:colOff>38100</xdr:colOff>
      <xdr:row>39</xdr:row>
      <xdr:rowOff>9403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82682</xdr:rowOff>
    </xdr:from>
    <xdr:to>
      <xdr:col>67</xdr:col>
      <xdr:colOff>101600</xdr:colOff>
      <xdr:row>39</xdr:row>
      <xdr:rowOff>12832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3959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106050</xdr:rowOff>
    </xdr:from>
    <xdr:to>
      <xdr:col>85</xdr:col>
      <xdr:colOff>127000</xdr:colOff>
      <xdr:row>72</xdr:row>
      <xdr:rowOff>162903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450450"/>
          <a:ext cx="838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23640</xdr:rowOff>
    </xdr:from>
    <xdr:to>
      <xdr:col>81</xdr:col>
      <xdr:colOff>50800</xdr:colOff>
      <xdr:row>72</xdr:row>
      <xdr:rowOff>106050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368040"/>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23640</xdr:rowOff>
    </xdr:from>
    <xdr:to>
      <xdr:col>76</xdr:col>
      <xdr:colOff>114300</xdr:colOff>
      <xdr:row>72</xdr:row>
      <xdr:rowOff>46957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36804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27160</xdr:rowOff>
    </xdr:from>
    <xdr:to>
      <xdr:col>71</xdr:col>
      <xdr:colOff>177800</xdr:colOff>
      <xdr:row>72</xdr:row>
      <xdr:rowOff>46957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37156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112103</xdr:rowOff>
    </xdr:from>
    <xdr:to>
      <xdr:col>85</xdr:col>
      <xdr:colOff>177800</xdr:colOff>
      <xdr:row>73</xdr:row>
      <xdr:rowOff>42253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134980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3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55250</xdr:rowOff>
    </xdr:from>
    <xdr:to>
      <xdr:col>81</xdr:col>
      <xdr:colOff>101600</xdr:colOff>
      <xdr:row>72</xdr:row>
      <xdr:rowOff>156850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1927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1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144290</xdr:rowOff>
    </xdr:from>
    <xdr:to>
      <xdr:col>76</xdr:col>
      <xdr:colOff>165100</xdr:colOff>
      <xdr:row>72</xdr:row>
      <xdr:rowOff>74440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90967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0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167607</xdr:rowOff>
    </xdr:from>
    <xdr:to>
      <xdr:col>72</xdr:col>
      <xdr:colOff>38100</xdr:colOff>
      <xdr:row>72</xdr:row>
      <xdr:rowOff>97757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3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114284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1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147810</xdr:rowOff>
    </xdr:from>
    <xdr:to>
      <xdr:col>67</xdr:col>
      <xdr:colOff>101600</xdr:colOff>
      <xdr:row>72</xdr:row>
      <xdr:rowOff>77960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94487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0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69214</xdr:rowOff>
    </xdr:from>
    <xdr:to>
      <xdr:col>85</xdr:col>
      <xdr:colOff>127000</xdr:colOff>
      <xdr:row>96</xdr:row>
      <xdr:rowOff>11113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356964"/>
          <a:ext cx="838200" cy="1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141757</xdr:rowOff>
    </xdr:from>
    <xdr:to>
      <xdr:col>81</xdr:col>
      <xdr:colOff>50800</xdr:colOff>
      <xdr:row>96</xdr:row>
      <xdr:rowOff>11113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086607"/>
          <a:ext cx="889000" cy="3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141757</xdr:rowOff>
    </xdr:from>
    <xdr:to>
      <xdr:col>76</xdr:col>
      <xdr:colOff>114300</xdr:colOff>
      <xdr:row>96</xdr:row>
      <xdr:rowOff>155854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086607"/>
          <a:ext cx="889000" cy="5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155854</xdr:rowOff>
    </xdr:from>
    <xdr:to>
      <xdr:col>71</xdr:col>
      <xdr:colOff>177800</xdr:colOff>
      <xdr:row>97</xdr:row>
      <xdr:rowOff>164122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15054"/>
          <a:ext cx="8890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18414</xdr:rowOff>
    </xdr:from>
    <xdr:to>
      <xdr:col>85</xdr:col>
      <xdr:colOff>177800</xdr:colOff>
      <xdr:row>95</xdr:row>
      <xdr:rowOff>120014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3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168291</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131763</xdr:rowOff>
    </xdr:from>
    <xdr:to>
      <xdr:col>81</xdr:col>
      <xdr:colOff>101600</xdr:colOff>
      <xdr:row>96</xdr:row>
      <xdr:rowOff>61913</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4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53040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5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90957</xdr:rowOff>
    </xdr:from>
    <xdr:to>
      <xdr:col>76</xdr:col>
      <xdr:colOff>165100</xdr:colOff>
      <xdr:row>94</xdr:row>
      <xdr:rowOff>21107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12234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1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105054</xdr:rowOff>
    </xdr:from>
    <xdr:to>
      <xdr:col>72</xdr:col>
      <xdr:colOff>38100</xdr:colOff>
      <xdr:row>97</xdr:row>
      <xdr:rowOff>35204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26331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113322</xdr:rowOff>
    </xdr:from>
    <xdr:to>
      <xdr:col>67</xdr:col>
      <xdr:colOff>101600</xdr:colOff>
      <xdr:row>98</xdr:row>
      <xdr:rowOff>43472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34599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140157</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83807"/>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89357</xdr:rowOff>
    </xdr:from>
    <xdr:to>
      <xdr:col>98</xdr:col>
      <xdr:colOff>38100</xdr:colOff>
      <xdr:row>38</xdr:row>
      <xdr:rowOff>19507</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36034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167736</xdr:rowOff>
    </xdr:from>
    <xdr:to>
      <xdr:col>116</xdr:col>
      <xdr:colOff>63500</xdr:colOff>
      <xdr:row>58</xdr:row>
      <xdr:rowOff>92739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426036"/>
          <a:ext cx="838200" cy="6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167736</xdr:rowOff>
    </xdr:from>
    <xdr:to>
      <xdr:col>111</xdr:col>
      <xdr:colOff>177800</xdr:colOff>
      <xdr:row>55</xdr:row>
      <xdr:rowOff>5235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426036"/>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73079</xdr:rowOff>
    </xdr:from>
    <xdr:to>
      <xdr:col>107</xdr:col>
      <xdr:colOff>50800</xdr:colOff>
      <xdr:row>55</xdr:row>
      <xdr:rowOff>5235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331379"/>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73079</xdr:rowOff>
    </xdr:from>
    <xdr:to>
      <xdr:col>102</xdr:col>
      <xdr:colOff>114300</xdr:colOff>
      <xdr:row>57</xdr:row>
      <xdr:rowOff>19832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331379"/>
          <a:ext cx="889000" cy="46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41939</xdr:rowOff>
    </xdr:from>
    <xdr:to>
      <xdr:col>116</xdr:col>
      <xdr:colOff>114300</xdr:colOff>
      <xdr:row>58</xdr:row>
      <xdr:rowOff>143539</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9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20366</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116936</xdr:rowOff>
    </xdr:from>
    <xdr:to>
      <xdr:col>112</xdr:col>
      <xdr:colOff>38100</xdr:colOff>
      <xdr:row>55</xdr:row>
      <xdr:rowOff>47086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3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38213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46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125885</xdr:rowOff>
    </xdr:from>
    <xdr:to>
      <xdr:col>107</xdr:col>
      <xdr:colOff>101600</xdr:colOff>
      <xdr:row>55</xdr:row>
      <xdr:rowOff>56035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47162</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4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22279</xdr:rowOff>
    </xdr:from>
    <xdr:to>
      <xdr:col>102</xdr:col>
      <xdr:colOff>165100</xdr:colOff>
      <xdr:row>54</xdr:row>
      <xdr:rowOff>123879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2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115006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3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140482</xdr:rowOff>
    </xdr:from>
    <xdr:to>
      <xdr:col>98</xdr:col>
      <xdr:colOff>38100</xdr:colOff>
      <xdr:row>57</xdr:row>
      <xdr:rowOff>70632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61759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129032</xdr:rowOff>
    </xdr:from>
    <xdr:to>
      <xdr:col>116</xdr:col>
      <xdr:colOff>62864</xdr:colOff>
      <xdr:row>76</xdr:row>
      <xdr:rowOff>152654</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59082"/>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156481</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152654</xdr:rowOff>
    </xdr:from>
    <xdr:to>
      <xdr:col>116</xdr:col>
      <xdr:colOff>152400</xdr:colOff>
      <xdr:row>76</xdr:row>
      <xdr:rowOff>152654</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1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75709</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129032</xdr:rowOff>
    </xdr:from>
    <xdr:to>
      <xdr:col>116</xdr:col>
      <xdr:colOff>152400</xdr:colOff>
      <xdr:row>69</xdr:row>
      <xdr:rowOff>129032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30734</xdr:rowOff>
    </xdr:from>
    <xdr:to>
      <xdr:col>116</xdr:col>
      <xdr:colOff>63500</xdr:colOff>
      <xdr:row>77</xdr:row>
      <xdr:rowOff>105790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889484"/>
          <a:ext cx="838200" cy="4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63771</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7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40894</xdr:rowOff>
    </xdr:from>
    <xdr:to>
      <xdr:col>116</xdr:col>
      <xdr:colOff>114300</xdr:colOff>
      <xdr:row>74</xdr:row>
      <xdr:rowOff>142494</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57023</xdr:rowOff>
    </xdr:from>
    <xdr:to>
      <xdr:col>111</xdr:col>
      <xdr:colOff>177800</xdr:colOff>
      <xdr:row>77</xdr:row>
      <xdr:rowOff>105790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3087223"/>
          <a:ext cx="889000" cy="2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139192</xdr:rowOff>
    </xdr:from>
    <xdr:to>
      <xdr:col>112</xdr:col>
      <xdr:colOff>38100</xdr:colOff>
      <xdr:row>75</xdr:row>
      <xdr:rowOff>69342</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85869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37592</xdr:rowOff>
    </xdr:from>
    <xdr:to>
      <xdr:col>107</xdr:col>
      <xdr:colOff>50800</xdr:colOff>
      <xdr:row>76</xdr:row>
      <xdr:rowOff>57023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0677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144907</xdr:rowOff>
    </xdr:from>
    <xdr:to>
      <xdr:col>107</xdr:col>
      <xdr:colOff>101600</xdr:colOff>
      <xdr:row>75</xdr:row>
      <xdr:rowOff>75057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91584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144272</xdr:rowOff>
    </xdr:from>
    <xdr:to>
      <xdr:col>102</xdr:col>
      <xdr:colOff>114300</xdr:colOff>
      <xdr:row>76</xdr:row>
      <xdr:rowOff>37592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00302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136906</xdr:rowOff>
    </xdr:from>
    <xdr:to>
      <xdr:col>102</xdr:col>
      <xdr:colOff>165100</xdr:colOff>
      <xdr:row>75</xdr:row>
      <xdr:rowOff>67056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83583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83185</xdr:rowOff>
    </xdr:from>
    <xdr:to>
      <xdr:col>98</xdr:col>
      <xdr:colOff>38100</xdr:colOff>
      <xdr:row>74</xdr:row>
      <xdr:rowOff>13335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29862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151384</xdr:rowOff>
    </xdr:from>
    <xdr:to>
      <xdr:col>116</xdr:col>
      <xdr:colOff>114300</xdr:colOff>
      <xdr:row>75</xdr:row>
      <xdr:rowOff>81534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8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129811</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8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54990</xdr:rowOff>
    </xdr:from>
    <xdr:to>
      <xdr:col>112</xdr:col>
      <xdr:colOff>38100</xdr:colOff>
      <xdr:row>77</xdr:row>
      <xdr:rowOff>156590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2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147717</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33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6223</xdr:rowOff>
    </xdr:from>
    <xdr:to>
      <xdr:col>107</xdr:col>
      <xdr:colOff>101600</xdr:colOff>
      <xdr:row>76</xdr:row>
      <xdr:rowOff>107823</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0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98950</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1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158242</xdr:rowOff>
    </xdr:from>
    <xdr:to>
      <xdr:col>102</xdr:col>
      <xdr:colOff>165100</xdr:colOff>
      <xdr:row>76</xdr:row>
      <xdr:rowOff>88392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0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79519</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1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93472</xdr:rowOff>
    </xdr:from>
    <xdr:to>
      <xdr:col>98</xdr:col>
      <xdr:colOff>38100</xdr:colOff>
      <xdr:row>76</xdr:row>
      <xdr:rowOff>23622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14749</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04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565,008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122,443</a:t>
          </a:r>
          <a:r>
            <a:rPr kumimoji="1" lang="ja-JP" altLang="en-US" sz="1300">
              <a:latin typeface="ＭＳ Ｐゴシック" panose="020B0600070205080204" pitchFamily="50" charset="-128"/>
              <a:ea typeface="ＭＳ Ｐゴシック" panose="020B0600070205080204" pitchFamily="50" charset="-128"/>
            </a:rPr>
            <a:t>円となっている。令和５年度は定年引上げに伴う退職金の減等により減少しており、類似団体と比較しても低い水準となっている。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12,945</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141,571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円となっており、新型コロナウイルス感染症の５類移行に伴う減等により、類似団体と同様に減少した。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118,162</a:t>
          </a:r>
          <a:r>
            <a:rPr kumimoji="1" lang="ja-JP" altLang="en-US" sz="1300">
              <a:latin typeface="ＭＳ Ｐゴシック" panose="020B0600070205080204" pitchFamily="50" charset="-128"/>
              <a:ea typeface="ＭＳ Ｐゴシック" panose="020B0600070205080204" pitchFamily="50" charset="-128"/>
            </a:rPr>
            <a:t>円となっている。令和５年度は災害復旧事業の増等により増加しており、類似団体との比較では同程度の水準となっている。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83,985</a:t>
          </a:r>
          <a:r>
            <a:rPr kumimoji="1" lang="ja-JP" altLang="en-US" sz="1300">
              <a:latin typeface="ＭＳ Ｐゴシック" panose="020B0600070205080204" pitchFamily="50" charset="-128"/>
              <a:ea typeface="ＭＳ Ｐゴシック" panose="020B0600070205080204" pitchFamily="50" charset="-128"/>
            </a:rPr>
            <a:t>円となっており、元利償還金の減等により減少したものの、類似団体との比較では高い水準となっている。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36</xdr:row>
      <xdr:rowOff>66548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616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36</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387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109982</xdr:rowOff>
    </xdr:from>
    <xdr:to>
      <xdr:col>15</xdr:col>
      <xdr:colOff>50800</xdr:colOff>
      <xdr:row>37</xdr:row>
      <xdr:rowOff>66548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8218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103124</xdr:rowOff>
    </xdr:from>
    <xdr:to>
      <xdr:col>10</xdr:col>
      <xdr:colOff>114300</xdr:colOff>
      <xdr:row>37</xdr:row>
      <xdr:rowOff>66548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753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108475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8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151909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xdr:rowOff>
    </xdr:from>
    <xdr:to>
      <xdr:col>10</xdr:col>
      <xdr:colOff>165100</xdr:colOff>
      <xdr:row>37</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108475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52324</xdr:rowOff>
    </xdr:from>
    <xdr:to>
      <xdr:col>6</xdr:col>
      <xdr:colOff>38100</xdr:colOff>
      <xdr:row>36</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145051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59919</xdr:rowOff>
    </xdr:from>
    <xdr:to>
      <xdr:col>24</xdr:col>
      <xdr:colOff>63500</xdr:colOff>
      <xdr:row>56</xdr:row>
      <xdr:rowOff>93790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6111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79502</xdr:rowOff>
    </xdr:from>
    <xdr:to>
      <xdr:col>19</xdr:col>
      <xdr:colOff>177800</xdr:colOff>
      <xdr:row>56</xdr:row>
      <xdr:rowOff>93790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8070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3205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79502</xdr:rowOff>
    </xdr:from>
    <xdr:to>
      <xdr:col>15</xdr:col>
      <xdr:colOff>50800</xdr:colOff>
      <xdr:row>58</xdr:row>
      <xdr:rowOff>73863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80702"/>
          <a:ext cx="889000" cy="3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73863</xdr:rowOff>
    </xdr:from>
    <xdr:to>
      <xdr:col>10</xdr:col>
      <xdr:colOff>114300</xdr:colOff>
      <xdr:row>58</xdr:row>
      <xdr:rowOff>115278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7963"/>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9119</xdr:rowOff>
    </xdr:from>
    <xdr:to>
      <xdr:col>24</xdr:col>
      <xdr:colOff>114300</xdr:colOff>
      <xdr:row>56</xdr:row>
      <xdr:rowOff>110719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158996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42990</xdr:rowOff>
    </xdr:from>
    <xdr:to>
      <xdr:col>20</xdr:col>
      <xdr:colOff>38100</xdr:colOff>
      <xdr:row>56</xdr:row>
      <xdr:rowOff>144590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161117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28702</xdr:rowOff>
    </xdr:from>
    <xdr:to>
      <xdr:col>15</xdr:col>
      <xdr:colOff>101600</xdr:colOff>
      <xdr:row>56</xdr:row>
      <xdr:rowOff>130302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121429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7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23063</xdr:rowOff>
    </xdr:from>
    <xdr:to>
      <xdr:col>10</xdr:col>
      <xdr:colOff>165100</xdr:colOff>
      <xdr:row>58</xdr:row>
      <xdr:rowOff>124663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64478</xdr:rowOff>
    </xdr:from>
    <xdr:to>
      <xdr:col>6</xdr:col>
      <xdr:colOff>38100</xdr:colOff>
      <xdr:row>58</xdr:row>
      <xdr:rowOff>166078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157205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12446</xdr:rowOff>
    </xdr:from>
    <xdr:to>
      <xdr:col>24</xdr:col>
      <xdr:colOff>63500</xdr:colOff>
      <xdr:row>72</xdr:row>
      <xdr:rowOff>12446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3568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12446</xdr:rowOff>
    </xdr:from>
    <xdr:to>
      <xdr:col>19</xdr:col>
      <xdr:colOff>177800</xdr:colOff>
      <xdr:row>73</xdr:row>
      <xdr:rowOff>103657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356846"/>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129811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103657</xdr:rowOff>
    </xdr:from>
    <xdr:to>
      <xdr:col>15</xdr:col>
      <xdr:colOff>50800</xdr:colOff>
      <xdr:row>75</xdr:row>
      <xdr:rowOff>21513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619507"/>
          <a:ext cx="889000" cy="2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21513</xdr:rowOff>
    </xdr:from>
    <xdr:to>
      <xdr:col>10</xdr:col>
      <xdr:colOff>114300</xdr:colOff>
      <xdr:row>78</xdr:row>
      <xdr:rowOff>168884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880263"/>
          <a:ext cx="889000" cy="6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129760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133096</xdr:rowOff>
    </xdr:from>
    <xdr:to>
      <xdr:col>24</xdr:col>
      <xdr:colOff>114300</xdr:colOff>
      <xdr:row>72</xdr:row>
      <xdr:rowOff>63246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3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48023</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133096</xdr:rowOff>
    </xdr:from>
    <xdr:to>
      <xdr:col>20</xdr:col>
      <xdr:colOff>38100</xdr:colOff>
      <xdr:row>72</xdr:row>
      <xdr:rowOff>63246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3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79773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0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52857</xdr:rowOff>
    </xdr:from>
    <xdr:to>
      <xdr:col>15</xdr:col>
      <xdr:colOff>101600</xdr:colOff>
      <xdr:row>73</xdr:row>
      <xdr:rowOff>154457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5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170984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3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142163</xdr:rowOff>
    </xdr:from>
    <xdr:to>
      <xdr:col>10</xdr:col>
      <xdr:colOff>165100</xdr:colOff>
      <xdr:row>75</xdr:row>
      <xdr:rowOff>72313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8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63440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2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118084</xdr:rowOff>
    </xdr:from>
    <xdr:to>
      <xdr:col>6</xdr:col>
      <xdr:colOff>38100</xdr:colOff>
      <xdr:row>79</xdr:row>
      <xdr:rowOff>48234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64761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5676</xdr:rowOff>
    </xdr:from>
    <xdr:to>
      <xdr:col>24</xdr:col>
      <xdr:colOff>63500</xdr:colOff>
      <xdr:row>96</xdr:row>
      <xdr:rowOff>67397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79076"/>
          <a:ext cx="838200" cy="7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5676</xdr:rowOff>
    </xdr:from>
    <xdr:to>
      <xdr:col>19</xdr:col>
      <xdr:colOff>177800</xdr:colOff>
      <xdr:row>92</xdr:row>
      <xdr:rowOff>125853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79076"/>
          <a:ext cx="889000" cy="1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125853</xdr:rowOff>
    </xdr:from>
    <xdr:to>
      <xdr:col>15</xdr:col>
      <xdr:colOff>50800</xdr:colOff>
      <xdr:row>94</xdr:row>
      <xdr:rowOff>169515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899253"/>
          <a:ext cx="889000" cy="3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169515</xdr:rowOff>
    </xdr:from>
    <xdr:to>
      <xdr:col>10</xdr:col>
      <xdr:colOff>114300</xdr:colOff>
      <xdr:row>98</xdr:row>
      <xdr:rowOff>34119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85815"/>
          <a:ext cx="889000" cy="55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16597</xdr:rowOff>
    </xdr:from>
    <xdr:to>
      <xdr:col>24</xdr:col>
      <xdr:colOff>114300</xdr:colOff>
      <xdr:row>96</xdr:row>
      <xdr:rowOff>118197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166474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126326</xdr:rowOff>
    </xdr:from>
    <xdr:to>
      <xdr:col>20</xdr:col>
      <xdr:colOff>38100</xdr:colOff>
      <xdr:row>92</xdr:row>
      <xdr:rowOff>56476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7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47603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8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75053</xdr:rowOff>
    </xdr:from>
    <xdr:to>
      <xdr:col>15</xdr:col>
      <xdr:colOff>101600</xdr:colOff>
      <xdr:row>93</xdr:row>
      <xdr:rowOff>5203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8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167780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9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118715</xdr:rowOff>
    </xdr:from>
    <xdr:to>
      <xdr:col>10</xdr:col>
      <xdr:colOff>165100</xdr:colOff>
      <xdr:row>95</xdr:row>
      <xdr:rowOff>48865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39992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154769</xdr:rowOff>
    </xdr:from>
    <xdr:to>
      <xdr:col>6</xdr:col>
      <xdr:colOff>38100</xdr:colOff>
      <xdr:row>98</xdr:row>
      <xdr:rowOff>84919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76046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75692</xdr:rowOff>
    </xdr:from>
    <xdr:to>
      <xdr:col>55</xdr:col>
      <xdr:colOff>0</xdr:colOff>
      <xdr:row>37</xdr:row>
      <xdr:rowOff>79807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41934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75692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417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37</xdr:row>
      <xdr:rowOff>127356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41705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127356</xdr:rowOff>
    </xdr:from>
    <xdr:to>
      <xdr:col>41</xdr:col>
      <xdr:colOff>50800</xdr:colOff>
      <xdr:row>37</xdr:row>
      <xdr:rowOff>149301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47100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29007</xdr:rowOff>
    </xdr:from>
    <xdr:to>
      <xdr:col>55</xdr:col>
      <xdr:colOff>50800</xdr:colOff>
      <xdr:row>37</xdr:row>
      <xdr:rowOff>130607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7434</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117619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22606</xdr:rowOff>
    </xdr:from>
    <xdr:to>
      <xdr:col>46</xdr:col>
      <xdr:colOff>38100</xdr:colOff>
      <xdr:row>37</xdr:row>
      <xdr:rowOff>124206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115333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76556</xdr:rowOff>
    </xdr:from>
    <xdr:to>
      <xdr:col>41</xdr:col>
      <xdr:colOff>101600</xdr:colOff>
      <xdr:row>38</xdr:row>
      <xdr:rowOff>6706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169283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98501</xdr:rowOff>
    </xdr:from>
    <xdr:to>
      <xdr:col>36</xdr:col>
      <xdr:colOff>165100</xdr:colOff>
      <xdr:row>38</xdr:row>
      <xdr:rowOff>28651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19778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77553</xdr:rowOff>
    </xdr:from>
    <xdr:to>
      <xdr:col>55</xdr:col>
      <xdr:colOff>0</xdr:colOff>
      <xdr:row>56</xdr:row>
      <xdr:rowOff>53191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07303"/>
          <a:ext cx="838200" cy="1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53191</xdr:rowOff>
    </xdr:from>
    <xdr:to>
      <xdr:col>50</xdr:col>
      <xdr:colOff>114300</xdr:colOff>
      <xdr:row>56</xdr:row>
      <xdr:rowOff>170365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54391"/>
          <a:ext cx="8890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170365</xdr:rowOff>
    </xdr:from>
    <xdr:to>
      <xdr:col>45</xdr:col>
      <xdr:colOff>177800</xdr:colOff>
      <xdr:row>57</xdr:row>
      <xdr:rowOff>34120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71565"/>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34120</xdr:rowOff>
    </xdr:from>
    <xdr:to>
      <xdr:col>41</xdr:col>
      <xdr:colOff>50800</xdr:colOff>
      <xdr:row>57</xdr:row>
      <xdr:rowOff>122392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06770"/>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26753</xdr:rowOff>
    </xdr:from>
    <xdr:to>
      <xdr:col>55</xdr:col>
      <xdr:colOff>50800</xdr:colOff>
      <xdr:row>55</xdr:row>
      <xdr:rowOff>128353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49630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2391</xdr:rowOff>
    </xdr:from>
    <xdr:to>
      <xdr:col>50</xdr:col>
      <xdr:colOff>165100</xdr:colOff>
      <xdr:row>56</xdr:row>
      <xdr:rowOff>103991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120518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119565</xdr:rowOff>
    </xdr:from>
    <xdr:to>
      <xdr:col>46</xdr:col>
      <xdr:colOff>38100</xdr:colOff>
      <xdr:row>57</xdr:row>
      <xdr:rowOff>49715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40842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154770</xdr:rowOff>
    </xdr:from>
    <xdr:to>
      <xdr:col>41</xdr:col>
      <xdr:colOff>101600</xdr:colOff>
      <xdr:row>57</xdr:row>
      <xdr:rowOff>84920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76047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71592</xdr:rowOff>
    </xdr:from>
    <xdr:to>
      <xdr:col>36</xdr:col>
      <xdr:colOff>165100</xdr:colOff>
      <xdr:row>58</xdr:row>
      <xdr:rowOff>1742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95052</xdr:rowOff>
    </xdr:from>
    <xdr:to>
      <xdr:col>55</xdr:col>
      <xdr:colOff>0</xdr:colOff>
      <xdr:row>78</xdr:row>
      <xdr:rowOff>1525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782352"/>
          <a:ext cx="838200" cy="5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78007</xdr:rowOff>
    </xdr:from>
    <xdr:to>
      <xdr:col>50</xdr:col>
      <xdr:colOff>114300</xdr:colOff>
      <xdr:row>74</xdr:row>
      <xdr:rowOff>95052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765307"/>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66119</xdr:rowOff>
    </xdr:from>
    <xdr:to>
      <xdr:col>45</xdr:col>
      <xdr:colOff>177800</xdr:colOff>
      <xdr:row>74</xdr:row>
      <xdr:rowOff>78007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75341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66119</xdr:rowOff>
    </xdr:from>
    <xdr:to>
      <xdr:col>41</xdr:col>
      <xdr:colOff>50800</xdr:colOff>
      <xdr:row>77</xdr:row>
      <xdr:rowOff>65762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753419"/>
          <a:ext cx="889000" cy="5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122175</xdr:rowOff>
    </xdr:from>
    <xdr:to>
      <xdr:col>55</xdr:col>
      <xdr:colOff>50800</xdr:colOff>
      <xdr:row>78</xdr:row>
      <xdr:rowOff>52325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37102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44252</xdr:rowOff>
    </xdr:from>
    <xdr:to>
      <xdr:col>50</xdr:col>
      <xdr:colOff>165100</xdr:colOff>
      <xdr:row>74</xdr:row>
      <xdr:rowOff>145852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7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136979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28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27207</xdr:rowOff>
    </xdr:from>
    <xdr:to>
      <xdr:col>46</xdr:col>
      <xdr:colOff>38100</xdr:colOff>
      <xdr:row>74</xdr:row>
      <xdr:rowOff>128807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7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119934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15319</xdr:rowOff>
    </xdr:from>
    <xdr:to>
      <xdr:col>41</xdr:col>
      <xdr:colOff>101600</xdr:colOff>
      <xdr:row>74</xdr:row>
      <xdr:rowOff>116919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7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108046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xdr:rowOff>
    </xdr:from>
    <xdr:to>
      <xdr:col>36</xdr:col>
      <xdr:colOff>165100</xdr:colOff>
      <xdr:row>77</xdr:row>
      <xdr:rowOff>116562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107689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64719</xdr:rowOff>
    </xdr:from>
    <xdr:to>
      <xdr:col>55</xdr:col>
      <xdr:colOff>0</xdr:colOff>
      <xdr:row>95</xdr:row>
      <xdr:rowOff>88912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352469"/>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19532</xdr:rowOff>
    </xdr:from>
    <xdr:to>
      <xdr:col>50</xdr:col>
      <xdr:colOff>114300</xdr:colOff>
      <xdr:row>95</xdr:row>
      <xdr:rowOff>64719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07282"/>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19532</xdr:rowOff>
    </xdr:from>
    <xdr:to>
      <xdr:col>45</xdr:col>
      <xdr:colOff>177800</xdr:colOff>
      <xdr:row>96</xdr:row>
      <xdr:rowOff>28563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307282"/>
          <a:ext cx="889000" cy="1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28563</xdr:rowOff>
    </xdr:from>
    <xdr:to>
      <xdr:col>41</xdr:col>
      <xdr:colOff>50800</xdr:colOff>
      <xdr:row>96</xdr:row>
      <xdr:rowOff>69081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87763"/>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38112</xdr:rowOff>
    </xdr:from>
    <xdr:to>
      <xdr:col>55</xdr:col>
      <xdr:colOff>50800</xdr:colOff>
      <xdr:row>95</xdr:row>
      <xdr:rowOff>139712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13919</xdr:rowOff>
    </xdr:from>
    <xdr:to>
      <xdr:col>50</xdr:col>
      <xdr:colOff>165100</xdr:colOff>
      <xdr:row>95</xdr:row>
      <xdr:rowOff>115519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106646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3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140182</xdr:rowOff>
    </xdr:from>
    <xdr:to>
      <xdr:col>46</xdr:col>
      <xdr:colOff>38100</xdr:colOff>
      <xdr:row>95</xdr:row>
      <xdr:rowOff>70332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61459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149213</xdr:rowOff>
    </xdr:from>
    <xdr:to>
      <xdr:col>41</xdr:col>
      <xdr:colOff>101600</xdr:colOff>
      <xdr:row>96</xdr:row>
      <xdr:rowOff>79363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18281</xdr:rowOff>
    </xdr:from>
    <xdr:to>
      <xdr:col>36</xdr:col>
      <xdr:colOff>165100</xdr:colOff>
      <xdr:row>96</xdr:row>
      <xdr:rowOff>119881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130883</xdr:rowOff>
    </xdr:from>
    <xdr:to>
      <xdr:col>85</xdr:col>
      <xdr:colOff>127000</xdr:colOff>
      <xdr:row>36</xdr:row>
      <xdr:rowOff>170398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03083"/>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61649</xdr:rowOff>
    </xdr:from>
    <xdr:to>
      <xdr:col>81</xdr:col>
      <xdr:colOff>50800</xdr:colOff>
      <xdr:row>36</xdr:row>
      <xdr:rowOff>130883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33849"/>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61649</xdr:rowOff>
    </xdr:from>
    <xdr:to>
      <xdr:col>76</xdr:col>
      <xdr:colOff>114300</xdr:colOff>
      <xdr:row>38</xdr:row>
      <xdr:rowOff>17562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33849"/>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17562</xdr:rowOff>
    </xdr:from>
    <xdr:to>
      <xdr:col>71</xdr:col>
      <xdr:colOff>177800</xdr:colOff>
      <xdr:row>38</xdr:row>
      <xdr:rowOff>89245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2662"/>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119598</xdr:rowOff>
    </xdr:from>
    <xdr:to>
      <xdr:col>85</xdr:col>
      <xdr:colOff>177800</xdr:colOff>
      <xdr:row>37</xdr:row>
      <xdr:rowOff>49748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98025</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2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80083</xdr:rowOff>
    </xdr:from>
    <xdr:to>
      <xdr:col>81</xdr:col>
      <xdr:colOff>101600</xdr:colOff>
      <xdr:row>37</xdr:row>
      <xdr:rowOff>10233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10849</xdr:rowOff>
    </xdr:from>
    <xdr:to>
      <xdr:col>76</xdr:col>
      <xdr:colOff>165100</xdr:colOff>
      <xdr:row>36</xdr:row>
      <xdr:rowOff>112449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128976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138212</xdr:rowOff>
    </xdr:from>
    <xdr:to>
      <xdr:col>72</xdr:col>
      <xdr:colOff>38100</xdr:colOff>
      <xdr:row>38</xdr:row>
      <xdr:rowOff>68362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59489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38445</xdr:rowOff>
    </xdr:from>
    <xdr:to>
      <xdr:col>67</xdr:col>
      <xdr:colOff>101600</xdr:colOff>
      <xdr:row>38</xdr:row>
      <xdr:rowOff>140045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131172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123959</xdr:rowOff>
    </xdr:from>
    <xdr:to>
      <xdr:col>85</xdr:col>
      <xdr:colOff>127000</xdr:colOff>
      <xdr:row>54</xdr:row>
      <xdr:rowOff>128466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210809"/>
          <a:ext cx="838200" cy="17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2605</xdr:rowOff>
    </xdr:from>
    <xdr:to>
      <xdr:col>81</xdr:col>
      <xdr:colOff>50800</xdr:colOff>
      <xdr:row>53</xdr:row>
      <xdr:rowOff>123959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89455"/>
          <a:ext cx="889000" cy="1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2605</xdr:rowOff>
    </xdr:from>
    <xdr:to>
      <xdr:col>76</xdr:col>
      <xdr:colOff>114300</xdr:colOff>
      <xdr:row>53</xdr:row>
      <xdr:rowOff>144370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89455"/>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144370</xdr:rowOff>
    </xdr:from>
    <xdr:to>
      <xdr:col>71</xdr:col>
      <xdr:colOff>177800</xdr:colOff>
      <xdr:row>54</xdr:row>
      <xdr:rowOff>100087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31220"/>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77666</xdr:rowOff>
    </xdr:from>
    <xdr:to>
      <xdr:col>85</xdr:col>
      <xdr:colOff>177800</xdr:colOff>
      <xdr:row>55</xdr:row>
      <xdr:rowOff>7816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56093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1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73159</xdr:rowOff>
    </xdr:from>
    <xdr:to>
      <xdr:col>81</xdr:col>
      <xdr:colOff>101600</xdr:colOff>
      <xdr:row>54</xdr:row>
      <xdr:rowOff>3309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165886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925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123255</xdr:rowOff>
    </xdr:from>
    <xdr:to>
      <xdr:col>76</xdr:col>
      <xdr:colOff>165100</xdr:colOff>
      <xdr:row>53</xdr:row>
      <xdr:rowOff>53405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0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44532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3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93570</xdr:rowOff>
    </xdr:from>
    <xdr:to>
      <xdr:col>72</xdr:col>
      <xdr:colOff>38100</xdr:colOff>
      <xdr:row>54</xdr:row>
      <xdr:rowOff>23720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1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14847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7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49287</xdr:rowOff>
    </xdr:from>
    <xdr:to>
      <xdr:col>67</xdr:col>
      <xdr:colOff>101600</xdr:colOff>
      <xdr:row>54</xdr:row>
      <xdr:rowOff>150887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142014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5375</xdr:rowOff>
    </xdr:from>
    <xdr:to>
      <xdr:col>85</xdr:col>
      <xdr:colOff>127000</xdr:colOff>
      <xdr:row>78</xdr:row>
      <xdr:rowOff>11867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07025"/>
          <a:ext cx="838200" cy="1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11867</xdr:rowOff>
    </xdr:from>
    <xdr:to>
      <xdr:col>81</xdr:col>
      <xdr:colOff>50800</xdr:colOff>
      <xdr:row>78</xdr:row>
      <xdr:rowOff>86162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8496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86162</xdr:rowOff>
    </xdr:from>
    <xdr:to>
      <xdr:col>76</xdr:col>
      <xdr:colOff>114300</xdr:colOff>
      <xdr:row>78</xdr:row>
      <xdr:rowOff>130053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59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130053</xdr:rowOff>
    </xdr:from>
    <xdr:to>
      <xdr:col>71</xdr:col>
      <xdr:colOff>177800</xdr:colOff>
      <xdr:row>78</xdr:row>
      <xdr:rowOff>133482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3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126025</xdr:rowOff>
    </xdr:from>
    <xdr:to>
      <xdr:col>85</xdr:col>
      <xdr:colOff>177800</xdr:colOff>
      <xdr:row>77</xdr:row>
      <xdr:rowOff>56175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104452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132517</xdr:rowOff>
    </xdr:from>
    <xdr:to>
      <xdr:col>81</xdr:col>
      <xdr:colOff>101600</xdr:colOff>
      <xdr:row>78</xdr:row>
      <xdr:rowOff>62667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53794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33728" y="134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35362</xdr:rowOff>
    </xdr:from>
    <xdr:to>
      <xdr:col>76</xdr:col>
      <xdr:colOff>165100</xdr:colOff>
      <xdr:row>78</xdr:row>
      <xdr:rowOff>136962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128089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79253</xdr:rowOff>
    </xdr:from>
    <xdr:to>
      <xdr:col>72</xdr:col>
      <xdr:colOff>38100</xdr:colOff>
      <xdr:row>79</xdr:row>
      <xdr:rowOff>9403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82682</xdr:rowOff>
    </xdr:from>
    <xdr:to>
      <xdr:col>67</xdr:col>
      <xdr:colOff>101600</xdr:colOff>
      <xdr:row>79</xdr:row>
      <xdr:rowOff>12832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3959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106028</xdr:rowOff>
    </xdr:from>
    <xdr:to>
      <xdr:col>85</xdr:col>
      <xdr:colOff>127000</xdr:colOff>
      <xdr:row>92</xdr:row>
      <xdr:rowOff>162903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879428"/>
          <a:ext cx="8382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23640</xdr:rowOff>
    </xdr:from>
    <xdr:to>
      <xdr:col>81</xdr:col>
      <xdr:colOff>50800</xdr:colOff>
      <xdr:row>92</xdr:row>
      <xdr:rowOff>106028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797040"/>
          <a:ext cx="8890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23640</xdr:rowOff>
    </xdr:from>
    <xdr:to>
      <xdr:col>76</xdr:col>
      <xdr:colOff>114300</xdr:colOff>
      <xdr:row>92</xdr:row>
      <xdr:rowOff>46065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797040"/>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26155</xdr:rowOff>
    </xdr:from>
    <xdr:to>
      <xdr:col>71</xdr:col>
      <xdr:colOff>177800</xdr:colOff>
      <xdr:row>92</xdr:row>
      <xdr:rowOff>46065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5799555"/>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112103</xdr:rowOff>
    </xdr:from>
    <xdr:to>
      <xdr:col>85</xdr:col>
      <xdr:colOff>177800</xdr:colOff>
      <xdr:row>93</xdr:row>
      <xdr:rowOff>42253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8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134980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7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55228</xdr:rowOff>
    </xdr:from>
    <xdr:to>
      <xdr:col>81</xdr:col>
      <xdr:colOff>101600</xdr:colOff>
      <xdr:row>92</xdr:row>
      <xdr:rowOff>156828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8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1905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56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144290</xdr:rowOff>
    </xdr:from>
    <xdr:to>
      <xdr:col>76</xdr:col>
      <xdr:colOff>165100</xdr:colOff>
      <xdr:row>92</xdr:row>
      <xdr:rowOff>74440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90967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166715</xdr:rowOff>
    </xdr:from>
    <xdr:to>
      <xdr:col>72</xdr:col>
      <xdr:colOff>38100</xdr:colOff>
      <xdr:row>92</xdr:row>
      <xdr:rowOff>96865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113392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5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146805</xdr:rowOff>
    </xdr:from>
    <xdr:to>
      <xdr:col>67</xdr:col>
      <xdr:colOff>101600</xdr:colOff>
      <xdr:row>92</xdr:row>
      <xdr:rowOff>76955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93482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565,008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96,170</a:t>
          </a:r>
          <a:r>
            <a:rPr kumimoji="1" lang="ja-JP" altLang="en-US" sz="1300">
              <a:latin typeface="ＭＳ Ｐゴシック" panose="020B0600070205080204" pitchFamily="50" charset="-128"/>
              <a:ea typeface="ＭＳ Ｐゴシック" panose="020B0600070205080204" pitchFamily="50" charset="-128"/>
            </a:rPr>
            <a:t>円となっている。本県は生活保護が全国と比較しても高い水準であることのほか、物価高騰対策の増等により、類似団体よりも高い水準となっている。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26,714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円となっており、新型コロナウイルス感染症の５類移行に伴う減等により、類似団体と同様に減少した。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21,671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円となっており、新型コロナウイルス感染症の５類移行に伴う減のほか、特別保証融資制度貸付金の減等により、類似団体と比較して低い水準となっている。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いずれの年度も黒字となっている。令和２年度以降、新型コロナウイルス感染症対策に係る国庫支出金の一部について、所要額を上回って交付された分が当該年度内に精算されなかったこと等により、大幅に増となっている。</a:t>
          </a:r>
        </a:p>
        <a:p>
          <a:r>
            <a:rPr kumimoji="1" lang="ja-JP" altLang="en-US" sz="1400">
              <a:latin typeface="ＭＳ ゴシック" pitchFamily="49" charset="-128"/>
              <a:ea typeface="ＭＳ ゴシック" pitchFamily="49" charset="-128"/>
            </a:rPr>
            <a:t>　実質単年度収支は、財政調整基金の取崩（赤字要素：約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億円）があったこと等により、赤字となっている。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標準財政規模に対する黒字額の比率が前年度と比べて減少してはいるものの、令和元年度との比較では上回っている。その主な要因としては、収入面では、新型コロナウイルス感染症関連の委託料等臨時的収入が減少したものの、費用面では、各種契約等について市場価格等の情報収集を行い、安全を確保しながら、より低廉な方法等を引き続き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近年、元利償還金等の減よりも、元利償還金等に係る基準財政需要額算入額の減が大きくなる傾向にあったが、令和５年度では元利償還金等の減が元利償還金等に係る基準財政需要算入額の減を上回った。</a:t>
          </a:r>
        </a:p>
        <a:p>
          <a:r>
            <a:rPr kumimoji="1" lang="ja-JP" altLang="en-US" sz="1400">
              <a:latin typeface="ＭＳ ゴシック" pitchFamily="49" charset="-128"/>
              <a:ea typeface="ＭＳ ゴシック" pitchFamily="49" charset="-128"/>
            </a:rPr>
            <a:t>　元利償還金等は依然として高い水準にあるが、これは、北海道・東北新幹線に係る建設負担金等を含む県単独事業費が高い水準で推移してきたこと等によるものである。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本県においては、減債基金積立相当額の積立ルール（発行額の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）を基本として毎年度積立を行っている。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これは、一般会計等に係る県債残高の総額が減少傾向にあること等によるものである。</a:t>
          </a:r>
        </a:p>
        <a:p>
          <a:r>
            <a:rPr kumimoji="1" lang="ja-JP" altLang="en-US" sz="1400">
              <a:latin typeface="ＭＳ ゴシック" pitchFamily="49" charset="-128"/>
              <a:ea typeface="ＭＳ ゴシック" pitchFamily="49" charset="-128"/>
            </a:rPr>
            <a:t>　引き続き、県債発行額及び残高の適切な管理と交付税措置のある県債の活用等に努めることとしている。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財政調整基金は、地方財政法の規定に基づく歳計剰余金及び新型コロナウイルス感染症対策に関係する国庫支出金の精算に伴う返還に備えた積立額が取崩額を上回ったことにより増となった。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減債基金は、令和６年度及び令和７年度における臨時財政対策債償還分の積立等により増となった。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その他特定目的基金については、公共施設等整備基金及び定年退職者等退職手当基金の積立等があったことにより増となっている。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それぞれの基金の目的に応じて適切に積立て・取崩しを行うほか、財政調整基金及び減債基金については、財源確保の取組を進める等により、基金の確保に努めていく。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・公共施設等整備基金：県有施設の老朽化対策を図るための事業の実施。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・地域振興基金：青森県基本計画に基づく諸施策の推進や県政の重要課題等への対応を図るための事業の実施。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・地域医療介護総合確保基金：医療及び介護の総合的な確保を図るための事業の実施。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・公共施設等整備基金：県有施設の老朽化対策に必要な財源を確保し、後年度負担の軽減を図るため積立したことにより、増となっている。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・定年退職者等退職手当基金：定年引上げ期間中の退職手当に要する財源の年度間の調整を行うため積立したことにより、増となっている。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・国民スポーツ大会・全国障害者スポーツ大会開催基金：令和８年度の開催に向けて、計画的に基金の取崩しを行っていく。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令和５年度は、地方財政法の規定に基づく歳計剰余金及び新型コロナウイルス感染症対策に関係する国庫支出金の精算に伴う返還に備えた積立額が取崩額を上回ったことにより増となっている。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財政調整用基金残高は、「財政改革プラン」を策定した平成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年度と比べて半分以下と十分な水準にないことから、不測の事態等には基金を活用しつつも、財源確保の取組を進める等により、今後とも基金の確保に努めていく。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令和５年度は、令和６年度及び令和７年度における臨時財政対策債償還分の積立等により増となっている。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709754981</v>
      </c>
      <c r="BO4" s="411"/>
      <c r="BP4" s="411"/>
      <c r="BQ4" s="411"/>
      <c r="BR4" s="411"/>
      <c r="BS4" s="411"/>
      <c r="BT4" s="411"/>
      <c r="BU4" s="412"/>
      <c r="BV4" s="410">
        <v>798600986</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1.6</v>
      </c>
      <c r="CU4" s="560"/>
      <c r="CV4" s="560"/>
      <c r="CW4" s="560"/>
      <c r="CX4" s="560"/>
      <c r="CY4" s="560"/>
      <c r="CZ4" s="560"/>
      <c r="DA4" s="561"/>
      <c r="DB4" s="559">
        <v>2.1</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681161044</v>
      </c>
      <c r="BO5" s="390"/>
      <c r="BP5" s="390"/>
      <c r="BQ5" s="390"/>
      <c r="BR5" s="390"/>
      <c r="BS5" s="390"/>
      <c r="BT5" s="390"/>
      <c r="BU5" s="391"/>
      <c r="BV5" s="389">
        <v>770615744</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91.2</v>
      </c>
      <c r="CU5" s="384"/>
      <c r="CV5" s="384"/>
      <c r="CW5" s="384"/>
      <c r="CX5" s="384"/>
      <c r="CY5" s="384"/>
      <c r="CZ5" s="384"/>
      <c r="DA5" s="385"/>
      <c r="DB5" s="383">
        <v>94.5</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12600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28593937</v>
      </c>
      <c r="BO6" s="390"/>
      <c r="BP6" s="390"/>
      <c r="BQ6" s="390"/>
      <c r="BR6" s="390"/>
      <c r="BS6" s="390"/>
      <c r="BT6" s="390"/>
      <c r="BU6" s="391"/>
      <c r="BV6" s="389">
        <v>27985242</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91.8</v>
      </c>
      <c r="CU6" s="513"/>
      <c r="CV6" s="513"/>
      <c r="CW6" s="513"/>
      <c r="CX6" s="513"/>
      <c r="CY6" s="513"/>
      <c r="CZ6" s="513"/>
      <c r="DA6" s="514"/>
      <c r="DB6" s="512">
        <v>95.9</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9700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22694493</v>
      </c>
      <c r="BO7" s="390"/>
      <c r="BP7" s="390"/>
      <c r="BQ7" s="390"/>
      <c r="BR7" s="390"/>
      <c r="BS7" s="390"/>
      <c r="BT7" s="390"/>
      <c r="BU7" s="391"/>
      <c r="BV7" s="389">
        <v>20094632</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378359033</v>
      </c>
      <c r="CU7" s="390"/>
      <c r="CV7" s="390"/>
      <c r="CW7" s="390"/>
      <c r="CX7" s="390"/>
      <c r="CY7" s="390"/>
      <c r="CZ7" s="390"/>
      <c r="DA7" s="391"/>
      <c r="DB7" s="389">
        <v>381388392</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8100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5899444</v>
      </c>
      <c r="BO8" s="390"/>
      <c r="BP8" s="390"/>
      <c r="BQ8" s="390"/>
      <c r="BR8" s="390"/>
      <c r="BS8" s="390"/>
      <c r="BT8" s="390"/>
      <c r="BU8" s="391"/>
      <c r="BV8" s="389">
        <v>7890610</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0.34193000000000001</v>
      </c>
      <c r="CU8" s="510"/>
      <c r="CV8" s="510"/>
      <c r="CW8" s="510"/>
      <c r="CX8" s="510"/>
      <c r="CY8" s="510"/>
      <c r="CZ8" s="510"/>
      <c r="DA8" s="511"/>
      <c r="DB8" s="509">
        <v>0.34200999999999998</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1237984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-1991166</v>
      </c>
      <c r="BO9" s="390"/>
      <c r="BP9" s="390"/>
      <c r="BQ9" s="390"/>
      <c r="BR9" s="390"/>
      <c r="BS9" s="390"/>
      <c r="BT9" s="390"/>
      <c r="BU9" s="391"/>
      <c r="BV9" s="389">
        <v>-79232</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20.5</v>
      </c>
      <c r="CU9" s="384"/>
      <c r="CV9" s="384"/>
      <c r="CW9" s="384"/>
      <c r="CX9" s="384"/>
      <c r="CY9" s="384"/>
      <c r="CZ9" s="384"/>
      <c r="DA9" s="385"/>
      <c r="DB9" s="383">
        <v>21.3</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1308265</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8100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1202294</v>
      </c>
      <c r="BO10" s="390"/>
      <c r="BP10" s="390"/>
      <c r="BQ10" s="390"/>
      <c r="BR10" s="390"/>
      <c r="BS10" s="390"/>
      <c r="BT10" s="390"/>
      <c r="BU10" s="391"/>
      <c r="BV10" s="389">
        <v>2322</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46</v>
      </c>
      <c r="AJ11" s="433"/>
      <c r="AK11" s="433"/>
      <c r="AL11" s="433"/>
      <c r="AM11" s="433"/>
      <c r="AN11" s="433"/>
      <c r="AO11" s="433"/>
      <c r="AP11" s="434"/>
      <c r="AQ11" s="432">
        <v>7800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1205578</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3399238</v>
      </c>
      <c r="BO12" s="390"/>
      <c r="BP12" s="390"/>
      <c r="BQ12" s="390"/>
      <c r="BR12" s="390"/>
      <c r="BS12" s="390"/>
      <c r="BT12" s="390"/>
      <c r="BU12" s="391"/>
      <c r="BV12" s="389">
        <v>4197572</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1197980</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-4188110</v>
      </c>
      <c r="BO13" s="390"/>
      <c r="BP13" s="390"/>
      <c r="BQ13" s="390"/>
      <c r="BR13" s="390"/>
      <c r="BS13" s="390"/>
      <c r="BT13" s="390"/>
      <c r="BU13" s="391"/>
      <c r="BV13" s="389">
        <v>-4274482</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13.4</v>
      </c>
      <c r="CU13" s="384"/>
      <c r="CV13" s="384"/>
      <c r="CW13" s="384"/>
      <c r="CX13" s="384"/>
      <c r="CY13" s="384"/>
      <c r="CZ13" s="384"/>
      <c r="DA13" s="385"/>
      <c r="DB13" s="383">
        <v>13.1</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1225497</v>
      </c>
      <c r="S14" s="452"/>
      <c r="T14" s="452"/>
      <c r="U14" s="452"/>
      <c r="V14" s="453"/>
      <c r="W14" s="475"/>
      <c r="X14" s="476"/>
      <c r="Y14" s="477"/>
      <c r="Z14" s="429" t="s">
        <v>131</v>
      </c>
      <c r="AA14" s="430"/>
      <c r="AB14" s="430"/>
      <c r="AC14" s="430"/>
      <c r="AD14" s="430"/>
      <c r="AE14" s="430"/>
      <c r="AF14" s="430"/>
      <c r="AG14" s="430"/>
      <c r="AH14" s="431"/>
      <c r="AI14" s="432">
        <v>5250</v>
      </c>
      <c r="AJ14" s="433"/>
      <c r="AK14" s="433"/>
      <c r="AL14" s="433"/>
      <c r="AM14" s="434"/>
      <c r="AN14" s="432">
        <v>16248750</v>
      </c>
      <c r="AO14" s="433"/>
      <c r="AP14" s="433"/>
      <c r="AQ14" s="433"/>
      <c r="AR14" s="433"/>
      <c r="AS14" s="434"/>
      <c r="AT14" s="432">
        <v>3095</v>
      </c>
      <c r="AU14" s="433"/>
      <c r="AV14" s="433"/>
      <c r="AW14" s="433"/>
      <c r="AX14" s="433"/>
      <c r="AY14" s="435"/>
      <c r="AZ14" s="407" t="s">
        <v>132</v>
      </c>
      <c r="BA14" s="408"/>
      <c r="BB14" s="408"/>
      <c r="BC14" s="408"/>
      <c r="BD14" s="408"/>
      <c r="BE14" s="408"/>
      <c r="BF14" s="408"/>
      <c r="BG14" s="408"/>
      <c r="BH14" s="408"/>
      <c r="BI14" s="408"/>
      <c r="BJ14" s="408"/>
      <c r="BK14" s="408"/>
      <c r="BL14" s="408"/>
      <c r="BM14" s="409"/>
      <c r="BN14" s="410">
        <v>124206149</v>
      </c>
      <c r="BO14" s="411"/>
      <c r="BP14" s="411"/>
      <c r="BQ14" s="411"/>
      <c r="BR14" s="411"/>
      <c r="BS14" s="411"/>
      <c r="BT14" s="411"/>
      <c r="BU14" s="412"/>
      <c r="BV14" s="410">
        <v>123716984</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64.599999999999994</v>
      </c>
      <c r="CU14" s="440"/>
      <c r="CV14" s="440"/>
      <c r="CW14" s="440"/>
      <c r="CX14" s="440"/>
      <c r="CY14" s="440"/>
      <c r="CZ14" s="440"/>
      <c r="DA14" s="441"/>
      <c r="DB14" s="439">
        <v>74.3</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1218922</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347080910</v>
      </c>
      <c r="BO15" s="390"/>
      <c r="BP15" s="390"/>
      <c r="BQ15" s="390"/>
      <c r="BR15" s="390"/>
      <c r="BS15" s="390"/>
      <c r="BT15" s="390"/>
      <c r="BU15" s="391"/>
      <c r="BV15" s="389">
        <v>346170092</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230</v>
      </c>
      <c r="AJ16" s="433"/>
      <c r="AK16" s="433"/>
      <c r="AL16" s="433"/>
      <c r="AM16" s="434"/>
      <c r="AN16" s="432">
        <v>692300</v>
      </c>
      <c r="AO16" s="433"/>
      <c r="AP16" s="433"/>
      <c r="AQ16" s="433"/>
      <c r="AR16" s="433"/>
      <c r="AS16" s="434"/>
      <c r="AT16" s="432">
        <v>3010</v>
      </c>
      <c r="AU16" s="433"/>
      <c r="AV16" s="433"/>
      <c r="AW16" s="433"/>
      <c r="AX16" s="433"/>
      <c r="AY16" s="435"/>
      <c r="AZ16" s="386" t="s">
        <v>140</v>
      </c>
      <c r="BA16" s="387"/>
      <c r="BB16" s="387"/>
      <c r="BC16" s="387"/>
      <c r="BD16" s="387"/>
      <c r="BE16" s="387"/>
      <c r="BF16" s="387"/>
      <c r="BG16" s="387"/>
      <c r="BH16" s="387"/>
      <c r="BI16" s="387"/>
      <c r="BJ16" s="387"/>
      <c r="BK16" s="387"/>
      <c r="BL16" s="387"/>
      <c r="BM16" s="388"/>
      <c r="BN16" s="389">
        <v>153324381</v>
      </c>
      <c r="BO16" s="390"/>
      <c r="BP16" s="390"/>
      <c r="BQ16" s="390"/>
      <c r="BR16" s="390"/>
      <c r="BS16" s="390"/>
      <c r="BT16" s="390"/>
      <c r="BU16" s="391"/>
      <c r="BV16" s="389">
        <v>153374038</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2323</v>
      </c>
      <c r="AJ17" s="433"/>
      <c r="AK17" s="433"/>
      <c r="AL17" s="433"/>
      <c r="AM17" s="434"/>
      <c r="AN17" s="432">
        <v>7106057</v>
      </c>
      <c r="AO17" s="433"/>
      <c r="AP17" s="433"/>
      <c r="AQ17" s="433"/>
      <c r="AR17" s="433"/>
      <c r="AS17" s="434"/>
      <c r="AT17" s="432">
        <v>3059</v>
      </c>
      <c r="AU17" s="433"/>
      <c r="AV17" s="433"/>
      <c r="AW17" s="433"/>
      <c r="AX17" s="433"/>
      <c r="AY17" s="435"/>
      <c r="AZ17" s="386" t="s">
        <v>144</v>
      </c>
      <c r="BA17" s="387"/>
      <c r="BB17" s="387"/>
      <c r="BC17" s="387"/>
      <c r="BD17" s="387"/>
      <c r="BE17" s="387"/>
      <c r="BF17" s="387"/>
      <c r="BG17" s="387"/>
      <c r="BH17" s="387"/>
      <c r="BI17" s="387"/>
      <c r="BJ17" s="387"/>
      <c r="BK17" s="387"/>
      <c r="BL17" s="387"/>
      <c r="BM17" s="388"/>
      <c r="BN17" s="389">
        <v>347305994</v>
      </c>
      <c r="BO17" s="390"/>
      <c r="BP17" s="390"/>
      <c r="BQ17" s="390"/>
      <c r="BR17" s="390"/>
      <c r="BS17" s="390"/>
      <c r="BT17" s="390"/>
      <c r="BU17" s="391"/>
      <c r="BV17" s="389">
        <v>361948966</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9645</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9568</v>
      </c>
      <c r="AJ18" s="433"/>
      <c r="AK18" s="433"/>
      <c r="AL18" s="433"/>
      <c r="AM18" s="434"/>
      <c r="AN18" s="432">
        <v>35723710</v>
      </c>
      <c r="AO18" s="433"/>
      <c r="AP18" s="433"/>
      <c r="AQ18" s="433"/>
      <c r="AR18" s="433"/>
      <c r="AS18" s="434"/>
      <c r="AT18" s="432">
        <v>3734</v>
      </c>
      <c r="AU18" s="433"/>
      <c r="AV18" s="433"/>
      <c r="AW18" s="433"/>
      <c r="AX18" s="433"/>
      <c r="AY18" s="435"/>
      <c r="AZ18" s="392" t="s">
        <v>147</v>
      </c>
      <c r="BA18" s="393"/>
      <c r="BB18" s="393"/>
      <c r="BC18" s="393"/>
      <c r="BD18" s="393"/>
      <c r="BE18" s="393"/>
      <c r="BF18" s="393"/>
      <c r="BG18" s="393"/>
      <c r="BH18" s="393"/>
      <c r="BI18" s="393"/>
      <c r="BJ18" s="393"/>
      <c r="BK18" s="393"/>
      <c r="BL18" s="393"/>
      <c r="BM18" s="394"/>
      <c r="BN18" s="395">
        <v>487602183</v>
      </c>
      <c r="BO18" s="396"/>
      <c r="BP18" s="396"/>
      <c r="BQ18" s="396"/>
      <c r="BR18" s="396"/>
      <c r="BS18" s="396"/>
      <c r="BT18" s="396"/>
      <c r="BU18" s="397"/>
      <c r="BV18" s="395">
        <v>492118728</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125</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t="s">
        <v>118</v>
      </c>
      <c r="AJ19" s="433"/>
      <c r="AK19" s="433"/>
      <c r="AL19" s="433"/>
      <c r="AM19" s="434"/>
      <c r="AN19" s="432" t="s">
        <v>118</v>
      </c>
      <c r="AO19" s="433"/>
      <c r="AP19" s="433"/>
      <c r="AQ19" s="433"/>
      <c r="AR19" s="433"/>
      <c r="AS19" s="434"/>
      <c r="AT19" s="432" t="s">
        <v>118</v>
      </c>
      <c r="AU19" s="433"/>
      <c r="AV19" s="433"/>
      <c r="AW19" s="433"/>
      <c r="AX19" s="433"/>
      <c r="AY19" s="435"/>
      <c r="AZ19" s="407" t="s">
        <v>150</v>
      </c>
      <c r="BA19" s="408"/>
      <c r="BB19" s="408"/>
      <c r="BC19" s="408"/>
      <c r="BD19" s="408"/>
      <c r="BE19" s="408"/>
      <c r="BF19" s="408"/>
      <c r="BG19" s="408"/>
      <c r="BH19" s="408"/>
      <c r="BI19" s="408"/>
      <c r="BJ19" s="408"/>
      <c r="BK19" s="408"/>
      <c r="BL19" s="408"/>
      <c r="BM19" s="409"/>
      <c r="BN19" s="410">
        <v>882298272</v>
      </c>
      <c r="BO19" s="411"/>
      <c r="BP19" s="411"/>
      <c r="BQ19" s="411"/>
      <c r="BR19" s="411"/>
      <c r="BS19" s="411"/>
      <c r="BT19" s="411"/>
      <c r="BU19" s="412"/>
      <c r="BV19" s="410">
        <v>930738728</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511526</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17141</v>
      </c>
      <c r="AJ20" s="433"/>
      <c r="AK20" s="433"/>
      <c r="AL20" s="433"/>
      <c r="AM20" s="434"/>
      <c r="AN20" s="432">
        <v>59078517</v>
      </c>
      <c r="AO20" s="433"/>
      <c r="AP20" s="433"/>
      <c r="AQ20" s="433"/>
      <c r="AR20" s="433"/>
      <c r="AS20" s="434"/>
      <c r="AT20" s="432">
        <v>3447</v>
      </c>
      <c r="AU20" s="433"/>
      <c r="AV20" s="433"/>
      <c r="AW20" s="433"/>
      <c r="AX20" s="433"/>
      <c r="AY20" s="435"/>
      <c r="AZ20" s="386" t="s">
        <v>153</v>
      </c>
      <c r="BA20" s="387"/>
      <c r="BB20" s="387"/>
      <c r="BC20" s="387"/>
      <c r="BD20" s="387"/>
      <c r="BE20" s="387"/>
      <c r="BF20" s="387"/>
      <c r="BG20" s="387"/>
      <c r="BH20" s="387"/>
      <c r="BI20" s="387"/>
      <c r="BJ20" s="387"/>
      <c r="BK20" s="387"/>
      <c r="BL20" s="387"/>
      <c r="BM20" s="388"/>
      <c r="BN20" s="389">
        <v>223627553</v>
      </c>
      <c r="BO20" s="390"/>
      <c r="BP20" s="390"/>
      <c r="BQ20" s="390"/>
      <c r="BR20" s="390"/>
      <c r="BS20" s="390"/>
      <c r="BT20" s="390"/>
      <c r="BU20" s="391"/>
      <c r="BV20" s="389">
        <v>237997321</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96.8</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554574094</v>
      </c>
      <c r="BO21" s="396"/>
      <c r="BP21" s="396"/>
      <c r="BQ21" s="396"/>
      <c r="BR21" s="396"/>
      <c r="BS21" s="396"/>
      <c r="BT21" s="396"/>
      <c r="BU21" s="397"/>
      <c r="BV21" s="395">
        <v>567151246</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84645564</v>
      </c>
      <c r="BO22" s="390"/>
      <c r="BP22" s="390"/>
      <c r="BQ22" s="390"/>
      <c r="BR22" s="390"/>
      <c r="BS22" s="390"/>
      <c r="BT22" s="390"/>
      <c r="BU22" s="391"/>
      <c r="BV22" s="389">
        <v>83623403</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3464394</v>
      </c>
      <c r="BO23" s="390"/>
      <c r="BP23" s="390"/>
      <c r="BQ23" s="390"/>
      <c r="BR23" s="390"/>
      <c r="BS23" s="390"/>
      <c r="BT23" s="390"/>
      <c r="BU23" s="391"/>
      <c r="BV23" s="389">
        <v>3500199</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12227658</v>
      </c>
      <c r="BO24" s="390"/>
      <c r="BP24" s="390"/>
      <c r="BQ24" s="390"/>
      <c r="BR24" s="390"/>
      <c r="BS24" s="390"/>
      <c r="BT24" s="390"/>
      <c r="BU24" s="391"/>
      <c r="BV24" s="389">
        <v>12227658</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5073000</v>
      </c>
      <c r="BO25" s="396"/>
      <c r="BP25" s="396"/>
      <c r="BQ25" s="396"/>
      <c r="BR25" s="396"/>
      <c r="BS25" s="396"/>
      <c r="BT25" s="396"/>
      <c r="BU25" s="397"/>
      <c r="BV25" s="395">
        <v>5073000</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17547085</v>
      </c>
      <c r="BO26" s="411"/>
      <c r="BP26" s="411"/>
      <c r="BQ26" s="411"/>
      <c r="BR26" s="411"/>
      <c r="BS26" s="411"/>
      <c r="BT26" s="411"/>
      <c r="BU26" s="412"/>
      <c r="BV26" s="410">
        <v>15987299</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21107312</v>
      </c>
      <c r="BO27" s="390"/>
      <c r="BP27" s="390"/>
      <c r="BQ27" s="390"/>
      <c r="BR27" s="390"/>
      <c r="BS27" s="390"/>
      <c r="BT27" s="390"/>
      <c r="BU27" s="391"/>
      <c r="BV27" s="389">
        <v>18747448</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110671300</v>
      </c>
      <c r="BO28" s="396"/>
      <c r="BP28" s="396"/>
      <c r="BQ28" s="396"/>
      <c r="BR28" s="396"/>
      <c r="BS28" s="396"/>
      <c r="BT28" s="396"/>
      <c r="BU28" s="397"/>
      <c r="BV28" s="395">
        <v>98733145</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青森県駐車場事業特別会計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青森県病院事業会計</v>
      </c>
      <c r="AP32" s="377"/>
      <c r="AQ32" s="377"/>
      <c r="AR32" s="377"/>
      <c r="AS32" s="377"/>
      <c r="AT32" s="377"/>
      <c r="AU32" s="377"/>
      <c r="AV32" s="377"/>
      <c r="AW32" s="377"/>
      <c r="AX32" s="377"/>
      <c r="AY32" s="377"/>
      <c r="AZ32" s="377"/>
      <c r="BA32" s="377"/>
      <c r="BB32" s="377"/>
      <c r="BC32" s="377"/>
      <c r="BD32" s="162"/>
      <c r="BE32" s="376">
        <f>IF(BG32="","",MAX(C32:D41,U32:V41,AM32:AN41)+1)</f>
        <v>16</v>
      </c>
      <c r="BF32" s="376"/>
      <c r="BG32" s="377" t="str">
        <f>IF('各会計、関係団体の財政状況及び健全化判断比率'!B33="","",'各会計、関係団体の財政状況及び健全化判断比率'!B33)</f>
        <v>青森県港湾整備事業特別会計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17</v>
      </c>
      <c r="CP32" s="376"/>
      <c r="CQ32" s="377" t="str">
        <f>IF('各会計、関係団体の財政状況及び健全化判断比率'!BS7="","",'各会計、関係団体の財政状況及び健全化判断比率'!BS7)</f>
        <v>公益財団法人21あおもり産業総合支援センター</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青森県公債費特別会計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青森県国民健康保険特別会計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青森県工業用水道事業会計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18</v>
      </c>
      <c r="CP33" s="376"/>
      <c r="CQ33" s="377" t="str">
        <f>IF('各会計、関係団体の財政状況及び健全化判断比率'!BS8="","",'各会計、関係団体の財政状況及び健全化判断比率'!BS8)</f>
        <v>公益社団法人あおもり農業支援センター</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青森県療育福祉・医療療育センター特別会計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15</v>
      </c>
      <c r="AN34" s="376"/>
      <c r="AO34" s="377" t="str">
        <f>IF('各会計、関係団体の財政状況及び健全化判断比率'!B32="","",'各会計、関係団体の財政状況及び健全化判断比率'!B32)</f>
        <v>青森県下水道事業会計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19</v>
      </c>
      <c r="CP34" s="376"/>
      <c r="CQ34" s="377" t="str">
        <f>IF('各会計、関係団体の財政状況及び健全化判断比率'!BS9="","",'各会計、関係団体の財政状況及び健全化判断比率'!BS9)</f>
        <v>青森県土地開発公社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青森県公共用地先行取得事業特別会計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20</v>
      </c>
      <c r="CP35" s="376"/>
      <c r="CQ35" s="377" t="str">
        <f>IF('各会計、関係団体の財政状況及び健全化判断比率'!BS10="","",'各会計、関係団体の財政状況及び健全化判断比率'!BS10)</f>
        <v>公益財団法人青森県建設技術センター</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青森県証紙特別会計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21</v>
      </c>
      <c r="CP36" s="376"/>
      <c r="CQ36" s="377" t="str">
        <f>IF('各会計、関係団体の財政状況及び健全化判断比率'!BS11="","",'各会計、関係団体の財政状況及び健全化判断比率'!BS11)</f>
        <v>青森県道路公社</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青森県管理特別会計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22</v>
      </c>
      <c r="CP37" s="376"/>
      <c r="CQ37" s="377" t="str">
        <f>IF('各会計、関係団体の財政状況及び健全化判断比率'!BS12="","",'各会計、関係団体の財政状況及び健全化判断比率'!BS12)</f>
        <v>公益財団法人青森県フェリー埠頭公社</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青森県鉄道施設事業特別会計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23</v>
      </c>
      <c r="CP38" s="376"/>
      <c r="CQ38" s="377" t="str">
        <f>IF('各会計、関係団体の財政状況及び健全化判断比率'!BS13="","",'各会計、関係団体の財政状況及び健全化判断比率'!BS13)</f>
        <v>公益財団法人青森県観光国際交流機構</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青森県母子父子寡婦福祉資金特別会計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24</v>
      </c>
      <c r="CP39" s="376"/>
      <c r="CQ39" s="377" t="str">
        <f>IF('各会計、関係団体の財政状況及び健全化判断比率'!BS14="","",'各会計、関係団体の財政状況及び健全化判断比率'!BS14)</f>
        <v>公益財団法人むつ小川原地域・産業振興財団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v>
      </c>
      <c r="DH39" s="375"/>
      <c r="DI39" s="204"/>
    </row>
    <row r="40" spans="1:113" ht="32.25" customHeight="1" x14ac:dyDescent="0.15">
      <c r="A40" s="162"/>
      <c r="B40" s="202"/>
      <c r="C40" s="376">
        <f t="shared" si="5"/>
        <v>9</v>
      </c>
      <c r="D40" s="376"/>
      <c r="E40" s="377" t="str">
        <f>IF('各会計、関係団体の財政状況及び健全化判断比率'!B15="","",'各会計、関係団体の財政状況及び健全化判断比率'!B15)</f>
        <v>青森県小規模企業者等設備導入資金特別会計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25</v>
      </c>
      <c r="CP40" s="376"/>
      <c r="CQ40" s="377" t="str">
        <f>IF('各会計、関係団体の財政状況及び健全化判断比率'!BS15="","",'各会計、関係団体の財政状況及び健全化判断比率'!BS15)</f>
        <v>公益財団法人青森学術文化振興財団</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f t="shared" si="5"/>
        <v>10</v>
      </c>
      <c r="D41" s="376"/>
      <c r="E41" s="377" t="str">
        <f>IF('各会計、関係団体の財政状況及び健全化判断比率'!B16="","",'各会計、関係団体の財政状況及び健全化判断比率'!B16)</f>
        <v>青森県林業・木材産業改善資金特別会計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26</v>
      </c>
      <c r="CP41" s="376"/>
      <c r="CQ41" s="377" t="str">
        <f>IF('各会計、関係団体の財政状況及び健全化判断比率'!BS16="","",'各会計、関係団体の財政状況及び健全化判断比率'!BS16)</f>
        <v>八戸臨海鉄道株式会社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XAs2cudT63d9XUr7Sz9AWsqfDjM6rih9mdO6h0Mfipyv9GMq539HT8ZP4vF/3gSQRp1tFr31vx9+4Vz7ppveg==" saltValue="ovwlqqc0bBnNwNcJbfydk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182723845</v>
      </c>
      <c r="S5" s="658"/>
      <c r="T5" s="658"/>
      <c r="U5" s="658"/>
      <c r="V5" s="658"/>
      <c r="W5" s="658"/>
      <c r="X5" s="658"/>
      <c r="Y5" s="659"/>
      <c r="Z5" s="683">
        <v>25.7</v>
      </c>
      <c r="AA5" s="683"/>
      <c r="AB5" s="683"/>
      <c r="AC5" s="683"/>
      <c r="AD5" s="684">
        <v>127890262</v>
      </c>
      <c r="AE5" s="684"/>
      <c r="AF5" s="684"/>
      <c r="AG5" s="684"/>
      <c r="AH5" s="684"/>
      <c r="AI5" s="684"/>
      <c r="AJ5" s="684"/>
      <c r="AK5" s="684"/>
      <c r="AL5" s="660">
        <v>33.799999999999997</v>
      </c>
      <c r="AM5" s="661"/>
      <c r="AN5" s="661"/>
      <c r="AO5" s="662"/>
      <c r="AP5" s="641" t="s">
        <v>195</v>
      </c>
      <c r="AQ5" s="642"/>
      <c r="AR5" s="642"/>
      <c r="AS5" s="642"/>
      <c r="AT5" s="642"/>
      <c r="AU5" s="642"/>
      <c r="AV5" s="642"/>
      <c r="AW5" s="642"/>
      <c r="AX5" s="642"/>
      <c r="AY5" s="642"/>
      <c r="AZ5" s="642"/>
      <c r="BA5" s="642"/>
      <c r="BB5" s="642"/>
      <c r="BC5" s="643"/>
      <c r="BD5" s="575">
        <v>182581042</v>
      </c>
      <c r="BE5" s="576"/>
      <c r="BF5" s="576"/>
      <c r="BG5" s="576"/>
      <c r="BH5" s="576"/>
      <c r="BI5" s="576"/>
      <c r="BJ5" s="576"/>
      <c r="BK5" s="577"/>
      <c r="BL5" s="668">
        <v>99.9</v>
      </c>
      <c r="BM5" s="668"/>
      <c r="BN5" s="668"/>
      <c r="BO5" s="668"/>
      <c r="BP5" s="655">
        <v>461508</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26118223</v>
      </c>
      <c r="S6" s="576"/>
      <c r="T6" s="576"/>
      <c r="U6" s="576"/>
      <c r="V6" s="576"/>
      <c r="W6" s="576"/>
      <c r="X6" s="576"/>
      <c r="Y6" s="577"/>
      <c r="Z6" s="668">
        <v>3.7</v>
      </c>
      <c r="AA6" s="668"/>
      <c r="AB6" s="668"/>
      <c r="AC6" s="668"/>
      <c r="AD6" s="655">
        <v>26118223</v>
      </c>
      <c r="AE6" s="655"/>
      <c r="AF6" s="655"/>
      <c r="AG6" s="655"/>
      <c r="AH6" s="655"/>
      <c r="AI6" s="655"/>
      <c r="AJ6" s="655"/>
      <c r="AK6" s="655"/>
      <c r="AL6" s="578">
        <v>6.9</v>
      </c>
      <c r="AM6" s="678"/>
      <c r="AN6" s="678"/>
      <c r="AO6" s="672"/>
      <c r="AP6" s="572" t="s">
        <v>200</v>
      </c>
      <c r="AQ6" s="573"/>
      <c r="AR6" s="573"/>
      <c r="AS6" s="573"/>
      <c r="AT6" s="573"/>
      <c r="AU6" s="573"/>
      <c r="AV6" s="573"/>
      <c r="AW6" s="573"/>
      <c r="AX6" s="573"/>
      <c r="AY6" s="573"/>
      <c r="AZ6" s="573"/>
      <c r="BA6" s="573"/>
      <c r="BB6" s="573"/>
      <c r="BC6" s="574"/>
      <c r="BD6" s="575">
        <v>162980220</v>
      </c>
      <c r="BE6" s="576"/>
      <c r="BF6" s="576"/>
      <c r="BG6" s="576"/>
      <c r="BH6" s="576"/>
      <c r="BI6" s="576"/>
      <c r="BJ6" s="576"/>
      <c r="BK6" s="577"/>
      <c r="BL6" s="668">
        <v>89.2</v>
      </c>
      <c r="BM6" s="668"/>
      <c r="BN6" s="668"/>
      <c r="BO6" s="668"/>
      <c r="BP6" s="655">
        <v>461508</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1253779</v>
      </c>
      <c r="CN6" s="576"/>
      <c r="CO6" s="576"/>
      <c r="CP6" s="576"/>
      <c r="CQ6" s="576"/>
      <c r="CR6" s="576"/>
      <c r="CS6" s="576"/>
      <c r="CT6" s="577"/>
      <c r="CU6" s="668">
        <v>0.2</v>
      </c>
      <c r="CV6" s="668"/>
      <c r="CW6" s="668"/>
      <c r="CX6" s="668"/>
      <c r="CY6" s="581">
        <v>1020</v>
      </c>
      <c r="CZ6" s="576"/>
      <c r="DA6" s="576"/>
      <c r="DB6" s="576"/>
      <c r="DC6" s="576"/>
      <c r="DD6" s="576"/>
      <c r="DE6" s="576"/>
      <c r="DF6" s="576"/>
      <c r="DG6" s="576"/>
      <c r="DH6" s="576"/>
      <c r="DI6" s="576"/>
      <c r="DJ6" s="576"/>
      <c r="DK6" s="577"/>
      <c r="DL6" s="581">
        <v>1253779</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2356380</v>
      </c>
      <c r="S7" s="576"/>
      <c r="T7" s="576"/>
      <c r="U7" s="576"/>
      <c r="V7" s="576"/>
      <c r="W7" s="576"/>
      <c r="X7" s="576"/>
      <c r="Y7" s="577"/>
      <c r="Z7" s="668">
        <v>0.3</v>
      </c>
      <c r="AA7" s="668"/>
      <c r="AB7" s="668"/>
      <c r="AC7" s="668"/>
      <c r="AD7" s="655">
        <v>2356380</v>
      </c>
      <c r="AE7" s="655"/>
      <c r="AF7" s="655"/>
      <c r="AG7" s="655"/>
      <c r="AH7" s="655"/>
      <c r="AI7" s="655"/>
      <c r="AJ7" s="655"/>
      <c r="AK7" s="655"/>
      <c r="AL7" s="578">
        <v>0.6</v>
      </c>
      <c r="AM7" s="678"/>
      <c r="AN7" s="678"/>
      <c r="AO7" s="672"/>
      <c r="AP7" s="572" t="s">
        <v>203</v>
      </c>
      <c r="AQ7" s="573"/>
      <c r="AR7" s="573"/>
      <c r="AS7" s="573"/>
      <c r="AT7" s="573"/>
      <c r="AU7" s="573"/>
      <c r="AV7" s="573"/>
      <c r="AW7" s="573"/>
      <c r="AX7" s="573"/>
      <c r="AY7" s="573"/>
      <c r="AZ7" s="573"/>
      <c r="BA7" s="573"/>
      <c r="BB7" s="573"/>
      <c r="BC7" s="574"/>
      <c r="BD7" s="575">
        <v>38055035</v>
      </c>
      <c r="BE7" s="576"/>
      <c r="BF7" s="576"/>
      <c r="BG7" s="576"/>
      <c r="BH7" s="576"/>
      <c r="BI7" s="576"/>
      <c r="BJ7" s="576"/>
      <c r="BK7" s="577"/>
      <c r="BL7" s="668">
        <v>20.8</v>
      </c>
      <c r="BM7" s="668"/>
      <c r="BN7" s="668"/>
      <c r="BO7" s="668"/>
      <c r="BP7" s="655">
        <v>461508</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51953568</v>
      </c>
      <c r="CN7" s="669"/>
      <c r="CO7" s="669"/>
      <c r="CP7" s="669"/>
      <c r="CQ7" s="669"/>
      <c r="CR7" s="669"/>
      <c r="CS7" s="669"/>
      <c r="CT7" s="577"/>
      <c r="CU7" s="668">
        <v>7.6</v>
      </c>
      <c r="CV7" s="668"/>
      <c r="CW7" s="668"/>
      <c r="CX7" s="668"/>
      <c r="CY7" s="581">
        <v>5656744</v>
      </c>
      <c r="CZ7" s="576"/>
      <c r="DA7" s="576"/>
      <c r="DB7" s="576"/>
      <c r="DC7" s="576"/>
      <c r="DD7" s="576"/>
      <c r="DE7" s="576"/>
      <c r="DF7" s="576"/>
      <c r="DG7" s="576"/>
      <c r="DH7" s="576"/>
      <c r="DI7" s="576"/>
      <c r="DJ7" s="576"/>
      <c r="DK7" s="577"/>
      <c r="DL7" s="581">
        <v>44944664</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893932</v>
      </c>
      <c r="BE8" s="576"/>
      <c r="BF8" s="576"/>
      <c r="BG8" s="576"/>
      <c r="BH8" s="576"/>
      <c r="BI8" s="576"/>
      <c r="BJ8" s="576"/>
      <c r="BK8" s="577"/>
      <c r="BL8" s="668">
        <v>0.5</v>
      </c>
      <c r="BM8" s="668"/>
      <c r="BN8" s="668"/>
      <c r="BO8" s="668"/>
      <c r="BP8" s="655" t="s">
        <v>118</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115940121</v>
      </c>
      <c r="CN8" s="669"/>
      <c r="CO8" s="669"/>
      <c r="CP8" s="669"/>
      <c r="CQ8" s="669"/>
      <c r="CR8" s="669"/>
      <c r="CS8" s="669"/>
      <c r="CT8" s="577"/>
      <c r="CU8" s="578">
        <v>17</v>
      </c>
      <c r="CV8" s="678"/>
      <c r="CW8" s="678"/>
      <c r="CX8" s="671"/>
      <c r="CY8" s="581">
        <v>1091625</v>
      </c>
      <c r="CZ8" s="576"/>
      <c r="DA8" s="576"/>
      <c r="DB8" s="576"/>
      <c r="DC8" s="576"/>
      <c r="DD8" s="576"/>
      <c r="DE8" s="576"/>
      <c r="DF8" s="576"/>
      <c r="DG8" s="576"/>
      <c r="DH8" s="576"/>
      <c r="DI8" s="576"/>
      <c r="DJ8" s="576"/>
      <c r="DK8" s="577"/>
      <c r="DL8" s="581">
        <v>99133345</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87370</v>
      </c>
      <c r="S9" s="669"/>
      <c r="T9" s="669"/>
      <c r="U9" s="669"/>
      <c r="V9" s="669"/>
      <c r="W9" s="669"/>
      <c r="X9" s="669"/>
      <c r="Y9" s="577"/>
      <c r="Z9" s="578">
        <v>0</v>
      </c>
      <c r="AA9" s="670"/>
      <c r="AB9" s="670"/>
      <c r="AC9" s="671"/>
      <c r="AD9" s="581">
        <v>87370</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33364565</v>
      </c>
      <c r="BE9" s="576"/>
      <c r="BF9" s="576"/>
      <c r="BG9" s="576"/>
      <c r="BH9" s="576"/>
      <c r="BI9" s="576"/>
      <c r="BJ9" s="576"/>
      <c r="BK9" s="577"/>
      <c r="BL9" s="668">
        <v>18.3</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32206120</v>
      </c>
      <c r="CN9" s="669"/>
      <c r="CO9" s="669"/>
      <c r="CP9" s="669"/>
      <c r="CQ9" s="669"/>
      <c r="CR9" s="669"/>
      <c r="CS9" s="669"/>
      <c r="CT9" s="577"/>
      <c r="CU9" s="578">
        <v>4.7</v>
      </c>
      <c r="CV9" s="678"/>
      <c r="CW9" s="678"/>
      <c r="CX9" s="671"/>
      <c r="CY9" s="581">
        <v>8126413</v>
      </c>
      <c r="CZ9" s="576"/>
      <c r="DA9" s="576"/>
      <c r="DB9" s="576"/>
      <c r="DC9" s="576"/>
      <c r="DD9" s="576"/>
      <c r="DE9" s="576"/>
      <c r="DF9" s="576"/>
      <c r="DG9" s="576"/>
      <c r="DH9" s="576"/>
      <c r="DI9" s="576"/>
      <c r="DJ9" s="576"/>
      <c r="DK9" s="577"/>
      <c r="DL9" s="581">
        <v>18092324</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174303</v>
      </c>
      <c r="S10" s="669"/>
      <c r="T10" s="669"/>
      <c r="U10" s="669"/>
      <c r="V10" s="669"/>
      <c r="W10" s="669"/>
      <c r="X10" s="669"/>
      <c r="Y10" s="577"/>
      <c r="Z10" s="578">
        <v>0</v>
      </c>
      <c r="AA10" s="670"/>
      <c r="AB10" s="670"/>
      <c r="AC10" s="671"/>
      <c r="AD10" s="581">
        <v>174303</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1281515</v>
      </c>
      <c r="BE10" s="576"/>
      <c r="BF10" s="576"/>
      <c r="BG10" s="576"/>
      <c r="BH10" s="576"/>
      <c r="BI10" s="576"/>
      <c r="BJ10" s="576"/>
      <c r="BK10" s="577"/>
      <c r="BL10" s="668">
        <v>0.7</v>
      </c>
      <c r="BM10" s="668"/>
      <c r="BN10" s="668"/>
      <c r="BO10" s="668"/>
      <c r="BP10" s="655" t="s">
        <v>118</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1815935</v>
      </c>
      <c r="CN10" s="669"/>
      <c r="CO10" s="669"/>
      <c r="CP10" s="669"/>
      <c r="CQ10" s="669"/>
      <c r="CR10" s="669"/>
      <c r="CS10" s="669"/>
      <c r="CT10" s="577"/>
      <c r="CU10" s="578">
        <v>0.3</v>
      </c>
      <c r="CV10" s="678"/>
      <c r="CW10" s="678"/>
      <c r="CX10" s="671"/>
      <c r="CY10" s="581">
        <v>39452</v>
      </c>
      <c r="CZ10" s="576"/>
      <c r="DA10" s="576"/>
      <c r="DB10" s="576"/>
      <c r="DC10" s="576"/>
      <c r="DD10" s="576"/>
      <c r="DE10" s="576"/>
      <c r="DF10" s="576"/>
      <c r="DG10" s="576"/>
      <c r="DH10" s="576"/>
      <c r="DI10" s="576"/>
      <c r="DJ10" s="576"/>
      <c r="DK10" s="577"/>
      <c r="DL10" s="581">
        <v>1033588</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v>60711</v>
      </c>
      <c r="S11" s="669"/>
      <c r="T11" s="669"/>
      <c r="U11" s="669"/>
      <c r="V11" s="669"/>
      <c r="W11" s="669"/>
      <c r="X11" s="669"/>
      <c r="Y11" s="577"/>
      <c r="Z11" s="578">
        <v>0</v>
      </c>
      <c r="AA11" s="670"/>
      <c r="AB11" s="670"/>
      <c r="AC11" s="671"/>
      <c r="AD11" s="581">
        <v>60711</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1131139</v>
      </c>
      <c r="BE11" s="576"/>
      <c r="BF11" s="576"/>
      <c r="BG11" s="576"/>
      <c r="BH11" s="576"/>
      <c r="BI11" s="576"/>
      <c r="BJ11" s="576"/>
      <c r="BK11" s="577"/>
      <c r="BL11" s="668">
        <v>0.6</v>
      </c>
      <c r="BM11" s="668"/>
      <c r="BN11" s="668"/>
      <c r="BO11" s="668"/>
      <c r="BP11" s="655">
        <v>461508</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62271453</v>
      </c>
      <c r="CN11" s="669"/>
      <c r="CO11" s="669"/>
      <c r="CP11" s="669"/>
      <c r="CQ11" s="669"/>
      <c r="CR11" s="669"/>
      <c r="CS11" s="669"/>
      <c r="CT11" s="577"/>
      <c r="CU11" s="578">
        <v>9.1</v>
      </c>
      <c r="CV11" s="678"/>
      <c r="CW11" s="678"/>
      <c r="CX11" s="671"/>
      <c r="CY11" s="581">
        <v>44892962</v>
      </c>
      <c r="CZ11" s="576"/>
      <c r="DA11" s="576"/>
      <c r="DB11" s="576"/>
      <c r="DC11" s="576"/>
      <c r="DD11" s="576"/>
      <c r="DE11" s="576"/>
      <c r="DF11" s="576"/>
      <c r="DG11" s="576"/>
      <c r="DH11" s="576"/>
      <c r="DI11" s="576"/>
      <c r="DJ11" s="576"/>
      <c r="DK11" s="577"/>
      <c r="DL11" s="581">
        <v>17920662</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94701</v>
      </c>
      <c r="S12" s="669"/>
      <c r="T12" s="669"/>
      <c r="U12" s="669"/>
      <c r="V12" s="669"/>
      <c r="W12" s="669"/>
      <c r="X12" s="669"/>
      <c r="Y12" s="577"/>
      <c r="Z12" s="578">
        <v>0</v>
      </c>
      <c r="AA12" s="670"/>
      <c r="AB12" s="670"/>
      <c r="AC12" s="671"/>
      <c r="AD12" s="581">
        <v>94701</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84479</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26125603</v>
      </c>
      <c r="CN12" s="669"/>
      <c r="CO12" s="669"/>
      <c r="CP12" s="669"/>
      <c r="CQ12" s="669"/>
      <c r="CR12" s="669"/>
      <c r="CS12" s="669"/>
      <c r="CT12" s="577"/>
      <c r="CU12" s="578">
        <v>3.8</v>
      </c>
      <c r="CV12" s="678"/>
      <c r="CW12" s="678"/>
      <c r="CX12" s="671"/>
      <c r="CY12" s="581">
        <v>645588</v>
      </c>
      <c r="CZ12" s="576"/>
      <c r="DA12" s="576"/>
      <c r="DB12" s="576"/>
      <c r="DC12" s="576"/>
      <c r="DD12" s="576"/>
      <c r="DE12" s="576"/>
      <c r="DF12" s="576"/>
      <c r="DG12" s="576"/>
      <c r="DH12" s="576"/>
      <c r="DI12" s="576"/>
      <c r="DJ12" s="576"/>
      <c r="DK12" s="577"/>
      <c r="DL12" s="581">
        <v>9499340</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23344758</v>
      </c>
      <c r="S13" s="669"/>
      <c r="T13" s="669"/>
      <c r="U13" s="669"/>
      <c r="V13" s="669"/>
      <c r="W13" s="669"/>
      <c r="X13" s="669"/>
      <c r="Y13" s="577"/>
      <c r="Z13" s="578">
        <v>3.3</v>
      </c>
      <c r="AA13" s="670"/>
      <c r="AB13" s="670"/>
      <c r="AC13" s="671"/>
      <c r="AD13" s="581">
        <v>23344758</v>
      </c>
      <c r="AE13" s="669"/>
      <c r="AF13" s="669"/>
      <c r="AG13" s="669"/>
      <c r="AH13" s="669"/>
      <c r="AI13" s="669"/>
      <c r="AJ13" s="669"/>
      <c r="AK13" s="577"/>
      <c r="AL13" s="578">
        <v>6.2</v>
      </c>
      <c r="AM13" s="670"/>
      <c r="AN13" s="670"/>
      <c r="AO13" s="672"/>
      <c r="AP13" s="572" t="s">
        <v>221</v>
      </c>
      <c r="AQ13" s="573"/>
      <c r="AR13" s="573"/>
      <c r="AS13" s="573"/>
      <c r="AT13" s="573"/>
      <c r="AU13" s="573"/>
      <c r="AV13" s="573"/>
      <c r="AW13" s="573"/>
      <c r="AX13" s="573"/>
      <c r="AY13" s="573"/>
      <c r="AZ13" s="573"/>
      <c r="BA13" s="573"/>
      <c r="BB13" s="573"/>
      <c r="BC13" s="574"/>
      <c r="BD13" s="575">
        <v>628856</v>
      </c>
      <c r="BE13" s="576"/>
      <c r="BF13" s="576"/>
      <c r="BG13" s="576"/>
      <c r="BH13" s="576"/>
      <c r="BI13" s="576"/>
      <c r="BJ13" s="576"/>
      <c r="BK13" s="577"/>
      <c r="BL13" s="668">
        <v>0.3</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88810545</v>
      </c>
      <c r="CN13" s="669"/>
      <c r="CO13" s="669"/>
      <c r="CP13" s="669"/>
      <c r="CQ13" s="669"/>
      <c r="CR13" s="669"/>
      <c r="CS13" s="669"/>
      <c r="CT13" s="577"/>
      <c r="CU13" s="578">
        <v>13</v>
      </c>
      <c r="CV13" s="678"/>
      <c r="CW13" s="678"/>
      <c r="CX13" s="671"/>
      <c r="CY13" s="581">
        <v>71828619</v>
      </c>
      <c r="CZ13" s="576"/>
      <c r="DA13" s="576"/>
      <c r="DB13" s="576"/>
      <c r="DC13" s="576"/>
      <c r="DD13" s="576"/>
      <c r="DE13" s="576"/>
      <c r="DF13" s="576"/>
      <c r="DG13" s="576"/>
      <c r="DH13" s="576"/>
      <c r="DI13" s="576"/>
      <c r="DJ13" s="576"/>
      <c r="DK13" s="577"/>
      <c r="DL13" s="581">
        <v>19914157</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v>4846</v>
      </c>
      <c r="S14" s="669"/>
      <c r="T14" s="669"/>
      <c r="U14" s="669"/>
      <c r="V14" s="669"/>
      <c r="W14" s="669"/>
      <c r="X14" s="669"/>
      <c r="Y14" s="577"/>
      <c r="Z14" s="578">
        <v>0</v>
      </c>
      <c r="AA14" s="670"/>
      <c r="AB14" s="670"/>
      <c r="AC14" s="671"/>
      <c r="AD14" s="581">
        <v>4846</v>
      </c>
      <c r="AE14" s="669"/>
      <c r="AF14" s="669"/>
      <c r="AG14" s="669"/>
      <c r="AH14" s="669"/>
      <c r="AI14" s="669"/>
      <c r="AJ14" s="669"/>
      <c r="AK14" s="577"/>
      <c r="AL14" s="578">
        <v>0</v>
      </c>
      <c r="AM14" s="670"/>
      <c r="AN14" s="670"/>
      <c r="AO14" s="672"/>
      <c r="AP14" s="572" t="s">
        <v>224</v>
      </c>
      <c r="AQ14" s="573"/>
      <c r="AR14" s="573"/>
      <c r="AS14" s="573"/>
      <c r="AT14" s="573"/>
      <c r="AU14" s="573"/>
      <c r="AV14" s="573"/>
      <c r="AW14" s="573"/>
      <c r="AX14" s="573"/>
      <c r="AY14" s="573"/>
      <c r="AZ14" s="573"/>
      <c r="BA14" s="573"/>
      <c r="BB14" s="573"/>
      <c r="BC14" s="574"/>
      <c r="BD14" s="575">
        <v>670549</v>
      </c>
      <c r="BE14" s="576"/>
      <c r="BF14" s="576"/>
      <c r="BG14" s="576"/>
      <c r="BH14" s="576"/>
      <c r="BI14" s="576"/>
      <c r="BJ14" s="576"/>
      <c r="BK14" s="577"/>
      <c r="BL14" s="668">
        <v>0.4</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29792070</v>
      </c>
      <c r="CN14" s="669"/>
      <c r="CO14" s="669"/>
      <c r="CP14" s="669"/>
      <c r="CQ14" s="669"/>
      <c r="CR14" s="669"/>
      <c r="CS14" s="669"/>
      <c r="CT14" s="577"/>
      <c r="CU14" s="578">
        <v>4.4000000000000004</v>
      </c>
      <c r="CV14" s="678"/>
      <c r="CW14" s="678"/>
      <c r="CX14" s="671"/>
      <c r="CY14" s="581">
        <v>3088991</v>
      </c>
      <c r="CZ14" s="576"/>
      <c r="DA14" s="576"/>
      <c r="DB14" s="576"/>
      <c r="DC14" s="576"/>
      <c r="DD14" s="576"/>
      <c r="DE14" s="576"/>
      <c r="DF14" s="576"/>
      <c r="DG14" s="576"/>
      <c r="DH14" s="576"/>
      <c r="DI14" s="576"/>
      <c r="DJ14" s="576"/>
      <c r="DK14" s="577"/>
      <c r="DL14" s="581">
        <v>26536274</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705098</v>
      </c>
      <c r="S15" s="669"/>
      <c r="T15" s="669"/>
      <c r="U15" s="669"/>
      <c r="V15" s="669"/>
      <c r="W15" s="669"/>
      <c r="X15" s="669"/>
      <c r="Y15" s="577"/>
      <c r="Z15" s="578">
        <v>0.1</v>
      </c>
      <c r="AA15" s="670"/>
      <c r="AB15" s="670"/>
      <c r="AC15" s="671"/>
      <c r="AD15" s="581">
        <v>705098</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28339735</v>
      </c>
      <c r="BE15" s="576"/>
      <c r="BF15" s="576"/>
      <c r="BG15" s="576"/>
      <c r="BH15" s="576"/>
      <c r="BI15" s="576"/>
      <c r="BJ15" s="576"/>
      <c r="BK15" s="577"/>
      <c r="BL15" s="668">
        <v>15.5</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705098</v>
      </c>
      <c r="S16" s="669"/>
      <c r="T16" s="669"/>
      <c r="U16" s="669"/>
      <c r="V16" s="669"/>
      <c r="W16" s="669"/>
      <c r="X16" s="669"/>
      <c r="Y16" s="577"/>
      <c r="Z16" s="578">
        <v>0.1</v>
      </c>
      <c r="AA16" s="670"/>
      <c r="AB16" s="670"/>
      <c r="AC16" s="671"/>
      <c r="AD16" s="581">
        <v>705098</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1066800</v>
      </c>
      <c r="BE16" s="576"/>
      <c r="BF16" s="576"/>
      <c r="BG16" s="576"/>
      <c r="BH16" s="576"/>
      <c r="BI16" s="576"/>
      <c r="BJ16" s="576"/>
      <c r="BK16" s="577"/>
      <c r="BL16" s="668">
        <v>0.6</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127000161</v>
      </c>
      <c r="CN16" s="669"/>
      <c r="CO16" s="669"/>
      <c r="CP16" s="669"/>
      <c r="CQ16" s="669"/>
      <c r="CR16" s="669"/>
      <c r="CS16" s="669"/>
      <c r="CT16" s="577"/>
      <c r="CU16" s="578">
        <v>18.600000000000001</v>
      </c>
      <c r="CV16" s="678"/>
      <c r="CW16" s="678"/>
      <c r="CX16" s="671"/>
      <c r="CY16" s="581">
        <v>7081666</v>
      </c>
      <c r="CZ16" s="576"/>
      <c r="DA16" s="576"/>
      <c r="DB16" s="576"/>
      <c r="DC16" s="576"/>
      <c r="DD16" s="576"/>
      <c r="DE16" s="576"/>
      <c r="DF16" s="576"/>
      <c r="DG16" s="576"/>
      <c r="DH16" s="576"/>
      <c r="DI16" s="576"/>
      <c r="DJ16" s="576"/>
      <c r="DK16" s="577"/>
      <c r="DL16" s="581">
        <v>96245208</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27272935</v>
      </c>
      <c r="BE17" s="576"/>
      <c r="BF17" s="576"/>
      <c r="BG17" s="576"/>
      <c r="BH17" s="576"/>
      <c r="BI17" s="576"/>
      <c r="BJ17" s="576"/>
      <c r="BK17" s="577"/>
      <c r="BL17" s="668">
        <v>14.9</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8063385</v>
      </c>
      <c r="CN17" s="669"/>
      <c r="CO17" s="669"/>
      <c r="CP17" s="669"/>
      <c r="CQ17" s="669"/>
      <c r="CR17" s="669"/>
      <c r="CS17" s="669"/>
      <c r="CT17" s="577"/>
      <c r="CU17" s="578">
        <v>1.2</v>
      </c>
      <c r="CV17" s="678"/>
      <c r="CW17" s="678"/>
      <c r="CX17" s="671"/>
      <c r="CY17" s="581" t="s">
        <v>118</v>
      </c>
      <c r="CZ17" s="576"/>
      <c r="DA17" s="576"/>
      <c r="DB17" s="576"/>
      <c r="DC17" s="576"/>
      <c r="DD17" s="576"/>
      <c r="DE17" s="576"/>
      <c r="DF17" s="576"/>
      <c r="DG17" s="576"/>
      <c r="DH17" s="576"/>
      <c r="DI17" s="576"/>
      <c r="DJ17" s="576"/>
      <c r="DK17" s="577"/>
      <c r="DL17" s="581">
        <v>151352</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227117072</v>
      </c>
      <c r="S18" s="669"/>
      <c r="T18" s="669"/>
      <c r="U18" s="669"/>
      <c r="V18" s="669"/>
      <c r="W18" s="669"/>
      <c r="X18" s="669"/>
      <c r="Y18" s="577"/>
      <c r="Z18" s="578">
        <v>32</v>
      </c>
      <c r="AA18" s="670"/>
      <c r="AB18" s="670"/>
      <c r="AC18" s="671"/>
      <c r="AD18" s="581">
        <v>222781474</v>
      </c>
      <c r="AE18" s="669"/>
      <c r="AF18" s="669"/>
      <c r="AG18" s="669"/>
      <c r="AH18" s="669"/>
      <c r="AI18" s="669"/>
      <c r="AJ18" s="669"/>
      <c r="AK18" s="577"/>
      <c r="AL18" s="578">
        <v>58.9</v>
      </c>
      <c r="AM18" s="670"/>
      <c r="AN18" s="670"/>
      <c r="AO18" s="672"/>
      <c r="AP18" s="572" t="s">
        <v>236</v>
      </c>
      <c r="AQ18" s="573"/>
      <c r="AR18" s="573"/>
      <c r="AS18" s="573"/>
      <c r="AT18" s="573"/>
      <c r="AU18" s="573"/>
      <c r="AV18" s="573"/>
      <c r="AW18" s="573"/>
      <c r="AX18" s="573"/>
      <c r="AY18" s="573"/>
      <c r="AZ18" s="573"/>
      <c r="BA18" s="573"/>
      <c r="BB18" s="573"/>
      <c r="BC18" s="574"/>
      <c r="BD18" s="575">
        <v>62560871</v>
      </c>
      <c r="BE18" s="576"/>
      <c r="BF18" s="576"/>
      <c r="BG18" s="576"/>
      <c r="BH18" s="576"/>
      <c r="BI18" s="576"/>
      <c r="BJ18" s="576"/>
      <c r="BK18" s="577"/>
      <c r="BL18" s="668">
        <v>34.200000000000003</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101250307</v>
      </c>
      <c r="CN18" s="669"/>
      <c r="CO18" s="669"/>
      <c r="CP18" s="669"/>
      <c r="CQ18" s="669"/>
      <c r="CR18" s="669"/>
      <c r="CS18" s="669"/>
      <c r="CT18" s="577"/>
      <c r="CU18" s="578">
        <v>14.9</v>
      </c>
      <c r="CV18" s="678"/>
      <c r="CW18" s="678"/>
      <c r="CX18" s="671"/>
      <c r="CY18" s="581" t="s">
        <v>118</v>
      </c>
      <c r="CZ18" s="576"/>
      <c r="DA18" s="576"/>
      <c r="DB18" s="576"/>
      <c r="DC18" s="576"/>
      <c r="DD18" s="576"/>
      <c r="DE18" s="576"/>
      <c r="DF18" s="576"/>
      <c r="DG18" s="576"/>
      <c r="DH18" s="576"/>
      <c r="DI18" s="576"/>
      <c r="DJ18" s="576"/>
      <c r="DK18" s="577"/>
      <c r="DL18" s="581">
        <v>99862841</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222781474</v>
      </c>
      <c r="S19" s="669"/>
      <c r="T19" s="669"/>
      <c r="U19" s="669"/>
      <c r="V19" s="669"/>
      <c r="W19" s="669"/>
      <c r="X19" s="669"/>
      <c r="Y19" s="577"/>
      <c r="Z19" s="578">
        <v>31.4</v>
      </c>
      <c r="AA19" s="670"/>
      <c r="AB19" s="670"/>
      <c r="AC19" s="671"/>
      <c r="AD19" s="581">
        <v>222781474</v>
      </c>
      <c r="AE19" s="669"/>
      <c r="AF19" s="669"/>
      <c r="AG19" s="669"/>
      <c r="AH19" s="669"/>
      <c r="AI19" s="669"/>
      <c r="AJ19" s="669"/>
      <c r="AK19" s="577"/>
      <c r="AL19" s="578">
        <v>58.9</v>
      </c>
      <c r="AM19" s="670"/>
      <c r="AN19" s="670"/>
      <c r="AO19" s="672"/>
      <c r="AP19" s="572" t="s">
        <v>239</v>
      </c>
      <c r="AQ19" s="573"/>
      <c r="AR19" s="573"/>
      <c r="AS19" s="573"/>
      <c r="AT19" s="573"/>
      <c r="AU19" s="573"/>
      <c r="AV19" s="573"/>
      <c r="AW19" s="573"/>
      <c r="AX19" s="573"/>
      <c r="AY19" s="573"/>
      <c r="AZ19" s="573"/>
      <c r="BA19" s="573"/>
      <c r="BB19" s="573"/>
      <c r="BC19" s="574"/>
      <c r="BD19" s="575">
        <v>1829711</v>
      </c>
      <c r="BE19" s="576"/>
      <c r="BF19" s="576"/>
      <c r="BG19" s="576"/>
      <c r="BH19" s="576"/>
      <c r="BI19" s="576"/>
      <c r="BJ19" s="576"/>
      <c r="BK19" s="577"/>
      <c r="BL19" s="578">
        <v>1</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4207195</v>
      </c>
      <c r="S20" s="669"/>
      <c r="T20" s="669"/>
      <c r="U20" s="669"/>
      <c r="V20" s="669"/>
      <c r="W20" s="669"/>
      <c r="X20" s="669"/>
      <c r="Y20" s="577"/>
      <c r="Z20" s="578">
        <v>0.6</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1778854</v>
      </c>
      <c r="BE20" s="576"/>
      <c r="BF20" s="576"/>
      <c r="BG20" s="576"/>
      <c r="BH20" s="576"/>
      <c r="BI20" s="576"/>
      <c r="BJ20" s="576"/>
      <c r="BK20" s="577"/>
      <c r="BL20" s="578">
        <v>1</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v>128403</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141515</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50285</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50285</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436669084</v>
      </c>
      <c r="S22" s="669"/>
      <c r="T22" s="669"/>
      <c r="U22" s="669"/>
      <c r="V22" s="669"/>
      <c r="W22" s="669"/>
      <c r="X22" s="669"/>
      <c r="Y22" s="577"/>
      <c r="Z22" s="578">
        <v>61.5</v>
      </c>
      <c r="AA22" s="670"/>
      <c r="AB22" s="670"/>
      <c r="AC22" s="671"/>
      <c r="AD22" s="581">
        <v>377499903</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12567316</v>
      </c>
      <c r="BE22" s="576"/>
      <c r="BF22" s="576"/>
      <c r="BG22" s="576"/>
      <c r="BH22" s="576"/>
      <c r="BI22" s="576"/>
      <c r="BJ22" s="576"/>
      <c r="BK22" s="577"/>
      <c r="BL22" s="578">
        <v>6.9</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372020</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372020</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272027</v>
      </c>
      <c r="S23" s="669"/>
      <c r="T23" s="669"/>
      <c r="U23" s="669"/>
      <c r="V23" s="669"/>
      <c r="W23" s="669"/>
      <c r="X23" s="669"/>
      <c r="Y23" s="577"/>
      <c r="Z23" s="578">
        <v>0</v>
      </c>
      <c r="AA23" s="670"/>
      <c r="AB23" s="670"/>
      <c r="AC23" s="671"/>
      <c r="AD23" s="581">
        <v>272027</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17265374</v>
      </c>
      <c r="BE23" s="576"/>
      <c r="BF23" s="576"/>
      <c r="BG23" s="576"/>
      <c r="BH23" s="576"/>
      <c r="BI23" s="576"/>
      <c r="BJ23" s="576"/>
      <c r="BK23" s="577"/>
      <c r="BL23" s="578">
        <v>9.4</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396814</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396814</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4508051</v>
      </c>
      <c r="S24" s="669"/>
      <c r="T24" s="669"/>
      <c r="U24" s="669"/>
      <c r="V24" s="669"/>
      <c r="W24" s="669"/>
      <c r="X24" s="669"/>
      <c r="Y24" s="577"/>
      <c r="Z24" s="578">
        <v>0.6</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2007</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10788865</v>
      </c>
      <c r="S25" s="669"/>
      <c r="T25" s="669"/>
      <c r="U25" s="669"/>
      <c r="V25" s="669"/>
      <c r="W25" s="669"/>
      <c r="X25" s="669"/>
      <c r="Y25" s="577"/>
      <c r="Z25" s="578">
        <v>1.5</v>
      </c>
      <c r="AA25" s="670"/>
      <c r="AB25" s="670"/>
      <c r="AC25" s="671"/>
      <c r="AD25" s="581">
        <v>427035</v>
      </c>
      <c r="AE25" s="669"/>
      <c r="AF25" s="669"/>
      <c r="AG25" s="669"/>
      <c r="AH25" s="669"/>
      <c r="AI25" s="669"/>
      <c r="AJ25" s="669"/>
      <c r="AK25" s="577"/>
      <c r="AL25" s="578">
        <v>0.1</v>
      </c>
      <c r="AM25" s="670"/>
      <c r="AN25" s="670"/>
      <c r="AO25" s="672"/>
      <c r="AP25" s="572" t="s">
        <v>257</v>
      </c>
      <c r="AQ25" s="573"/>
      <c r="AR25" s="573"/>
      <c r="AS25" s="573"/>
      <c r="AT25" s="573"/>
      <c r="AU25" s="573"/>
      <c r="AV25" s="573"/>
      <c r="AW25" s="573"/>
      <c r="AX25" s="573"/>
      <c r="AY25" s="573"/>
      <c r="AZ25" s="573"/>
      <c r="BA25" s="573"/>
      <c r="BB25" s="573"/>
      <c r="BC25" s="574"/>
      <c r="BD25" s="575">
        <v>439802</v>
      </c>
      <c r="BE25" s="576"/>
      <c r="BF25" s="576"/>
      <c r="BG25" s="576"/>
      <c r="BH25" s="576"/>
      <c r="BI25" s="576"/>
      <c r="BJ25" s="576"/>
      <c r="BK25" s="577"/>
      <c r="BL25" s="578">
        <v>0.2</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31163761</v>
      </c>
      <c r="CN25" s="669"/>
      <c r="CO25" s="669"/>
      <c r="CP25" s="669"/>
      <c r="CQ25" s="669"/>
      <c r="CR25" s="669"/>
      <c r="CS25" s="669"/>
      <c r="CT25" s="577"/>
      <c r="CU25" s="578">
        <v>4.5999999999999996</v>
      </c>
      <c r="CV25" s="678"/>
      <c r="CW25" s="678"/>
      <c r="CX25" s="671"/>
      <c r="CY25" s="581" t="s">
        <v>118</v>
      </c>
      <c r="CZ25" s="576"/>
      <c r="DA25" s="576"/>
      <c r="DB25" s="576"/>
      <c r="DC25" s="576"/>
      <c r="DD25" s="576"/>
      <c r="DE25" s="576"/>
      <c r="DF25" s="576"/>
      <c r="DG25" s="576"/>
      <c r="DH25" s="576"/>
      <c r="DI25" s="576"/>
      <c r="DJ25" s="576"/>
      <c r="DK25" s="577"/>
      <c r="DL25" s="581">
        <v>31163761</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1939416</v>
      </c>
      <c r="S26" s="669"/>
      <c r="T26" s="669"/>
      <c r="U26" s="669"/>
      <c r="V26" s="669"/>
      <c r="W26" s="669"/>
      <c r="X26" s="669"/>
      <c r="Y26" s="577"/>
      <c r="Z26" s="578">
        <v>0.3</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v>19600822</v>
      </c>
      <c r="BE26" s="576"/>
      <c r="BF26" s="576"/>
      <c r="BG26" s="576"/>
      <c r="BH26" s="576"/>
      <c r="BI26" s="576"/>
      <c r="BJ26" s="576"/>
      <c r="BK26" s="577"/>
      <c r="BL26" s="578">
        <v>10.7</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98977</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98977</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148535109</v>
      </c>
      <c r="S27" s="669"/>
      <c r="T27" s="669"/>
      <c r="U27" s="669"/>
      <c r="V27" s="669"/>
      <c r="W27" s="669"/>
      <c r="X27" s="669"/>
      <c r="Y27" s="577"/>
      <c r="Z27" s="578">
        <v>20.9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96958</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3702</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30486</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30486</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1212513</v>
      </c>
      <c r="S29" s="669"/>
      <c r="T29" s="669"/>
      <c r="U29" s="669"/>
      <c r="V29" s="669"/>
      <c r="W29" s="669"/>
      <c r="X29" s="669"/>
      <c r="Y29" s="577"/>
      <c r="Z29" s="578">
        <v>0.2</v>
      </c>
      <c r="AA29" s="670"/>
      <c r="AB29" s="670"/>
      <c r="AC29" s="671"/>
      <c r="AD29" s="581">
        <v>180222</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3702</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304621</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93256</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526722</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526722</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8902447</v>
      </c>
      <c r="S31" s="669"/>
      <c r="T31" s="669"/>
      <c r="U31" s="669"/>
      <c r="V31" s="669"/>
      <c r="W31" s="669"/>
      <c r="X31" s="669"/>
      <c r="Y31" s="577"/>
      <c r="Z31" s="578">
        <v>1.3</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45845</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2038932</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2038932</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24228511</v>
      </c>
      <c r="S32" s="669"/>
      <c r="T32" s="669"/>
      <c r="U32" s="669"/>
      <c r="V32" s="669"/>
      <c r="W32" s="669"/>
      <c r="X32" s="669"/>
      <c r="Y32" s="577"/>
      <c r="Z32" s="578">
        <v>3.4</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182723845</v>
      </c>
      <c r="BE32" s="576"/>
      <c r="BF32" s="576"/>
      <c r="BG32" s="576"/>
      <c r="BH32" s="576"/>
      <c r="BI32" s="576"/>
      <c r="BJ32" s="576"/>
      <c r="BK32" s="577"/>
      <c r="BL32" s="578">
        <v>100</v>
      </c>
      <c r="BM32" s="678"/>
      <c r="BN32" s="678"/>
      <c r="BO32" s="671"/>
      <c r="BP32" s="581">
        <v>461508</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22929337</v>
      </c>
      <c r="S33" s="669"/>
      <c r="T33" s="669"/>
      <c r="U33" s="669"/>
      <c r="V33" s="669"/>
      <c r="W33" s="669"/>
      <c r="X33" s="669"/>
      <c r="Y33" s="577"/>
      <c r="Z33" s="578">
        <v>3.2</v>
      </c>
      <c r="AA33" s="670"/>
      <c r="AB33" s="670"/>
      <c r="AC33" s="671"/>
      <c r="AD33" s="581">
        <v>145844</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681161044</v>
      </c>
      <c r="CN33" s="591"/>
      <c r="CO33" s="591"/>
      <c r="CP33" s="591"/>
      <c r="CQ33" s="591"/>
      <c r="CR33" s="591"/>
      <c r="CS33" s="591"/>
      <c r="CT33" s="592"/>
      <c r="CU33" s="593">
        <v>100</v>
      </c>
      <c r="CV33" s="665"/>
      <c r="CW33" s="665"/>
      <c r="CX33" s="666"/>
      <c r="CY33" s="581">
        <v>142453080</v>
      </c>
      <c r="CZ33" s="576"/>
      <c r="DA33" s="576"/>
      <c r="DB33" s="576"/>
      <c r="DC33" s="576"/>
      <c r="DD33" s="576"/>
      <c r="DE33" s="576"/>
      <c r="DF33" s="576"/>
      <c r="DG33" s="576"/>
      <c r="DH33" s="576"/>
      <c r="DI33" s="576"/>
      <c r="DJ33" s="576"/>
      <c r="DK33" s="577"/>
      <c r="DL33" s="581">
        <v>469265531</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49465000</v>
      </c>
      <c r="S34" s="669"/>
      <c r="T34" s="669"/>
      <c r="U34" s="669"/>
      <c r="V34" s="669"/>
      <c r="W34" s="669"/>
      <c r="X34" s="669"/>
      <c r="Y34" s="577"/>
      <c r="Z34" s="578">
        <v>7</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2253000</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268581691</v>
      </c>
      <c r="CN36" s="658"/>
      <c r="CO36" s="658"/>
      <c r="CP36" s="658"/>
      <c r="CQ36" s="658"/>
      <c r="CR36" s="658"/>
      <c r="CS36" s="658"/>
      <c r="CT36" s="659"/>
      <c r="CU36" s="660">
        <v>39.4</v>
      </c>
      <c r="CV36" s="661"/>
      <c r="CW36" s="661"/>
      <c r="CX36" s="664"/>
      <c r="CY36" s="657">
        <v>232782259</v>
      </c>
      <c r="CZ36" s="658"/>
      <c r="DA36" s="658"/>
      <c r="DB36" s="658"/>
      <c r="DC36" s="658"/>
      <c r="DD36" s="658"/>
      <c r="DE36" s="658"/>
      <c r="DF36" s="659"/>
      <c r="DG36" s="657">
        <v>230291241</v>
      </c>
      <c r="DH36" s="658"/>
      <c r="DI36" s="658"/>
      <c r="DJ36" s="658"/>
      <c r="DK36" s="658"/>
      <c r="DL36" s="658"/>
      <c r="DM36" s="658"/>
      <c r="DN36" s="658"/>
      <c r="DO36" s="658"/>
      <c r="DP36" s="658"/>
      <c r="DQ36" s="659"/>
      <c r="DR36" s="660">
        <v>60.5</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709754981</v>
      </c>
      <c r="S37" s="591"/>
      <c r="T37" s="591"/>
      <c r="U37" s="591"/>
      <c r="V37" s="591"/>
      <c r="W37" s="591"/>
      <c r="X37" s="591"/>
      <c r="Y37" s="592"/>
      <c r="Z37" s="593">
        <v>100</v>
      </c>
      <c r="AA37" s="665"/>
      <c r="AB37" s="665"/>
      <c r="AC37" s="666"/>
      <c r="AD37" s="596">
        <v>378525031</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147614190</v>
      </c>
      <c r="CN37" s="582"/>
      <c r="CO37" s="582"/>
      <c r="CP37" s="582"/>
      <c r="CQ37" s="582"/>
      <c r="CR37" s="582"/>
      <c r="CS37" s="582"/>
      <c r="CT37" s="583"/>
      <c r="CU37" s="578">
        <v>21.7</v>
      </c>
      <c r="CV37" s="579"/>
      <c r="CW37" s="579"/>
      <c r="CX37" s="580"/>
      <c r="CY37" s="581">
        <v>124735502</v>
      </c>
      <c r="CZ37" s="582"/>
      <c r="DA37" s="582"/>
      <c r="DB37" s="582"/>
      <c r="DC37" s="582"/>
      <c r="DD37" s="582"/>
      <c r="DE37" s="582"/>
      <c r="DF37" s="583"/>
      <c r="DG37" s="581">
        <v>122549665</v>
      </c>
      <c r="DH37" s="582"/>
      <c r="DI37" s="582"/>
      <c r="DJ37" s="582"/>
      <c r="DK37" s="582"/>
      <c r="DL37" s="582"/>
      <c r="DM37" s="582"/>
      <c r="DN37" s="582"/>
      <c r="DO37" s="582"/>
      <c r="DP37" s="582"/>
      <c r="DQ37" s="583"/>
      <c r="DR37" s="578">
        <v>32.200000000000003</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113646821</v>
      </c>
      <c r="CN38" s="576"/>
      <c r="CO38" s="576"/>
      <c r="CP38" s="576"/>
      <c r="CQ38" s="576"/>
      <c r="CR38" s="576"/>
      <c r="CS38" s="576"/>
      <c r="CT38" s="577"/>
      <c r="CU38" s="578">
        <v>16.7</v>
      </c>
      <c r="CV38" s="579"/>
      <c r="CW38" s="579"/>
      <c r="CX38" s="580"/>
      <c r="CY38" s="581">
        <v>91650621</v>
      </c>
      <c r="CZ38" s="582"/>
      <c r="DA38" s="582"/>
      <c r="DB38" s="582"/>
      <c r="DC38" s="582"/>
      <c r="DD38" s="582"/>
      <c r="DE38" s="582"/>
      <c r="DF38" s="583"/>
      <c r="DG38" s="581">
        <v>91647134</v>
      </c>
      <c r="DH38" s="582"/>
      <c r="DI38" s="582"/>
      <c r="DJ38" s="582"/>
      <c r="DK38" s="582"/>
      <c r="DL38" s="582"/>
      <c r="DM38" s="582"/>
      <c r="DN38" s="582"/>
      <c r="DO38" s="582"/>
      <c r="DP38" s="582"/>
      <c r="DQ38" s="583"/>
      <c r="DR38" s="578">
        <v>24.1</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19717457</v>
      </c>
      <c r="CN39" s="582"/>
      <c r="CO39" s="582"/>
      <c r="CP39" s="582"/>
      <c r="CQ39" s="582"/>
      <c r="CR39" s="582"/>
      <c r="CS39" s="582"/>
      <c r="CT39" s="583"/>
      <c r="CU39" s="578">
        <v>2.9</v>
      </c>
      <c r="CV39" s="579"/>
      <c r="CW39" s="579"/>
      <c r="CX39" s="580"/>
      <c r="CY39" s="581">
        <v>8184179</v>
      </c>
      <c r="CZ39" s="582"/>
      <c r="DA39" s="582"/>
      <c r="DB39" s="582"/>
      <c r="DC39" s="582"/>
      <c r="DD39" s="582"/>
      <c r="DE39" s="582"/>
      <c r="DF39" s="583"/>
      <c r="DG39" s="581">
        <v>7981395</v>
      </c>
      <c r="DH39" s="582"/>
      <c r="DI39" s="582"/>
      <c r="DJ39" s="582"/>
      <c r="DK39" s="582"/>
      <c r="DL39" s="582"/>
      <c r="DM39" s="582"/>
      <c r="DN39" s="582"/>
      <c r="DO39" s="582"/>
      <c r="DP39" s="582"/>
      <c r="DQ39" s="583"/>
      <c r="DR39" s="578">
        <v>2.1</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101250044</v>
      </c>
      <c r="CN40" s="576"/>
      <c r="CO40" s="576"/>
      <c r="CP40" s="576"/>
      <c r="CQ40" s="576"/>
      <c r="CR40" s="576"/>
      <c r="CS40" s="576"/>
      <c r="CT40" s="577"/>
      <c r="CU40" s="578">
        <v>14.9</v>
      </c>
      <c r="CV40" s="579"/>
      <c r="CW40" s="579"/>
      <c r="CX40" s="580"/>
      <c r="CY40" s="581">
        <v>99862578</v>
      </c>
      <c r="CZ40" s="582"/>
      <c r="DA40" s="582"/>
      <c r="DB40" s="582"/>
      <c r="DC40" s="582"/>
      <c r="DD40" s="582"/>
      <c r="DE40" s="582"/>
      <c r="DF40" s="583"/>
      <c r="DG40" s="581">
        <v>99760181</v>
      </c>
      <c r="DH40" s="582"/>
      <c r="DI40" s="582"/>
      <c r="DJ40" s="582"/>
      <c r="DK40" s="582"/>
      <c r="DL40" s="582"/>
      <c r="DM40" s="582"/>
      <c r="DN40" s="582"/>
      <c r="DO40" s="582"/>
      <c r="DP40" s="582"/>
      <c r="DQ40" s="583"/>
      <c r="DR40" s="578">
        <v>26.2</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99.7</v>
      </c>
      <c r="BE41" s="645"/>
      <c r="BF41" s="645"/>
      <c r="BG41" s="645"/>
      <c r="BH41" s="645"/>
      <c r="BI41" s="645">
        <v>99.2</v>
      </c>
      <c r="BJ41" s="645"/>
      <c r="BK41" s="645"/>
      <c r="BL41" s="645"/>
      <c r="BM41" s="646"/>
      <c r="BN41" s="644">
        <v>99.7</v>
      </c>
      <c r="BO41" s="645"/>
      <c r="BP41" s="645"/>
      <c r="BQ41" s="645"/>
      <c r="BR41" s="645"/>
      <c r="BS41" s="645">
        <v>99.1</v>
      </c>
      <c r="BT41" s="645"/>
      <c r="BU41" s="645"/>
      <c r="BV41" s="645"/>
      <c r="BW41" s="646"/>
      <c r="BY41" s="605" t="s">
        <v>301</v>
      </c>
      <c r="BZ41" s="606"/>
      <c r="CA41" s="572" t="s">
        <v>67</v>
      </c>
      <c r="CB41" s="573"/>
      <c r="CC41" s="573"/>
      <c r="CD41" s="573"/>
      <c r="CE41" s="573"/>
      <c r="CF41" s="573"/>
      <c r="CG41" s="573"/>
      <c r="CH41" s="573"/>
      <c r="CI41" s="573"/>
      <c r="CJ41" s="573"/>
      <c r="CK41" s="573"/>
      <c r="CL41" s="574"/>
      <c r="CM41" s="575">
        <v>101249979</v>
      </c>
      <c r="CN41" s="582"/>
      <c r="CO41" s="582"/>
      <c r="CP41" s="582"/>
      <c r="CQ41" s="582"/>
      <c r="CR41" s="582"/>
      <c r="CS41" s="582"/>
      <c r="CT41" s="583"/>
      <c r="CU41" s="578">
        <v>14.9</v>
      </c>
      <c r="CV41" s="579"/>
      <c r="CW41" s="579"/>
      <c r="CX41" s="580"/>
      <c r="CY41" s="581">
        <v>99862513</v>
      </c>
      <c r="CZ41" s="582"/>
      <c r="DA41" s="582"/>
      <c r="DB41" s="582"/>
      <c r="DC41" s="582"/>
      <c r="DD41" s="582"/>
      <c r="DE41" s="582"/>
      <c r="DF41" s="583"/>
      <c r="DG41" s="581">
        <v>99760116</v>
      </c>
      <c r="DH41" s="582"/>
      <c r="DI41" s="582"/>
      <c r="DJ41" s="582"/>
      <c r="DK41" s="582"/>
      <c r="DL41" s="582"/>
      <c r="DM41" s="582"/>
      <c r="DN41" s="582"/>
      <c r="DO41" s="582"/>
      <c r="DP41" s="582"/>
      <c r="DQ41" s="583"/>
      <c r="DR41" s="578">
        <v>26.2</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99.1</v>
      </c>
      <c r="BE42" s="652"/>
      <c r="BF42" s="652"/>
      <c r="BG42" s="652"/>
      <c r="BH42" s="652"/>
      <c r="BI42" s="653">
        <v>97.2</v>
      </c>
      <c r="BJ42" s="653"/>
      <c r="BK42" s="653"/>
      <c r="BL42" s="653"/>
      <c r="BM42" s="654"/>
      <c r="BN42" s="651">
        <v>99.2</v>
      </c>
      <c r="BO42" s="652"/>
      <c r="BP42" s="652"/>
      <c r="BQ42" s="652"/>
      <c r="BR42" s="652"/>
      <c r="BS42" s="653">
        <v>96.9</v>
      </c>
      <c r="BT42" s="653"/>
      <c r="BU42" s="653"/>
      <c r="BV42" s="653"/>
      <c r="BW42" s="654"/>
      <c r="BY42" s="607"/>
      <c r="BZ42" s="608"/>
      <c r="CA42" s="572" t="s">
        <v>304</v>
      </c>
      <c r="CB42" s="573"/>
      <c r="CC42" s="573"/>
      <c r="CD42" s="573"/>
      <c r="CE42" s="573"/>
      <c r="CF42" s="573"/>
      <c r="CG42" s="573"/>
      <c r="CH42" s="573"/>
      <c r="CI42" s="573"/>
      <c r="CJ42" s="573"/>
      <c r="CK42" s="573"/>
      <c r="CL42" s="574"/>
      <c r="CM42" s="575">
        <v>97905456</v>
      </c>
      <c r="CN42" s="576"/>
      <c r="CO42" s="576"/>
      <c r="CP42" s="576"/>
      <c r="CQ42" s="576"/>
      <c r="CR42" s="576"/>
      <c r="CS42" s="576"/>
      <c r="CT42" s="577"/>
      <c r="CU42" s="578">
        <v>14.4</v>
      </c>
      <c r="CV42" s="579"/>
      <c r="CW42" s="579"/>
      <c r="CX42" s="580"/>
      <c r="CY42" s="581">
        <v>96568371</v>
      </c>
      <c r="CZ42" s="582"/>
      <c r="DA42" s="582"/>
      <c r="DB42" s="582"/>
      <c r="DC42" s="582"/>
      <c r="DD42" s="582"/>
      <c r="DE42" s="582"/>
      <c r="DF42" s="583"/>
      <c r="DG42" s="581">
        <v>96466285</v>
      </c>
      <c r="DH42" s="582"/>
      <c r="DI42" s="582"/>
      <c r="DJ42" s="582"/>
      <c r="DK42" s="582"/>
      <c r="DL42" s="582"/>
      <c r="DM42" s="582"/>
      <c r="DN42" s="582"/>
      <c r="DO42" s="582"/>
      <c r="DP42" s="582"/>
      <c r="DQ42" s="583"/>
      <c r="DR42" s="578">
        <v>25.3</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99.8</v>
      </c>
      <c r="BJ43" s="630"/>
      <c r="BK43" s="630"/>
      <c r="BL43" s="630"/>
      <c r="BM43" s="631"/>
      <c r="BN43" s="629">
        <v>100</v>
      </c>
      <c r="BO43" s="630"/>
      <c r="BP43" s="630"/>
      <c r="BQ43" s="630"/>
      <c r="BR43" s="630"/>
      <c r="BS43" s="630">
        <v>99.8</v>
      </c>
      <c r="BT43" s="630"/>
      <c r="BU43" s="630"/>
      <c r="BV43" s="630"/>
      <c r="BW43" s="631"/>
      <c r="BY43" s="607"/>
      <c r="BZ43" s="608"/>
      <c r="CA43" s="572" t="s">
        <v>306</v>
      </c>
      <c r="CB43" s="573"/>
      <c r="CC43" s="573"/>
      <c r="CD43" s="573"/>
      <c r="CE43" s="573"/>
      <c r="CF43" s="573"/>
      <c r="CG43" s="573"/>
      <c r="CH43" s="573"/>
      <c r="CI43" s="573"/>
      <c r="CJ43" s="573"/>
      <c r="CK43" s="573"/>
      <c r="CL43" s="574"/>
      <c r="CM43" s="575">
        <v>3344523</v>
      </c>
      <c r="CN43" s="582"/>
      <c r="CO43" s="582"/>
      <c r="CP43" s="582"/>
      <c r="CQ43" s="582"/>
      <c r="CR43" s="582"/>
      <c r="CS43" s="582"/>
      <c r="CT43" s="583"/>
      <c r="CU43" s="578">
        <v>0.5</v>
      </c>
      <c r="CV43" s="579"/>
      <c r="CW43" s="579"/>
      <c r="CX43" s="580"/>
      <c r="CY43" s="581">
        <v>3294142</v>
      </c>
      <c r="CZ43" s="582"/>
      <c r="DA43" s="582"/>
      <c r="DB43" s="582"/>
      <c r="DC43" s="582"/>
      <c r="DD43" s="582"/>
      <c r="DE43" s="582"/>
      <c r="DF43" s="583"/>
      <c r="DG43" s="581">
        <v>3293831</v>
      </c>
      <c r="DH43" s="582"/>
      <c r="DI43" s="582"/>
      <c r="DJ43" s="582"/>
      <c r="DK43" s="582"/>
      <c r="DL43" s="582"/>
      <c r="DM43" s="582"/>
      <c r="DN43" s="582"/>
      <c r="DO43" s="582"/>
      <c r="DP43" s="582"/>
      <c r="DQ43" s="583"/>
      <c r="DR43" s="578">
        <v>0.9</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5725906</v>
      </c>
      <c r="BE44" s="620"/>
      <c r="BF44" s="620"/>
      <c r="BG44" s="620"/>
      <c r="BH44" s="620"/>
      <c r="BI44" s="620"/>
      <c r="BJ44" s="620"/>
      <c r="BK44" s="620"/>
      <c r="BL44" s="620"/>
      <c r="BM44" s="621"/>
      <c r="BN44" s="619">
        <v>5110765</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65</v>
      </c>
      <c r="CN44" s="576"/>
      <c r="CO44" s="576"/>
      <c r="CP44" s="576"/>
      <c r="CQ44" s="576"/>
      <c r="CR44" s="576"/>
      <c r="CS44" s="576"/>
      <c r="CT44" s="577"/>
      <c r="CU44" s="578">
        <v>0</v>
      </c>
      <c r="CV44" s="579"/>
      <c r="CW44" s="579"/>
      <c r="CX44" s="580"/>
      <c r="CY44" s="581">
        <v>65</v>
      </c>
      <c r="CZ44" s="582"/>
      <c r="DA44" s="582"/>
      <c r="DB44" s="582"/>
      <c r="DC44" s="582"/>
      <c r="DD44" s="582"/>
      <c r="DE44" s="582"/>
      <c r="DF44" s="583"/>
      <c r="DG44" s="581">
        <v>65</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5725906</v>
      </c>
      <c r="BE45" s="627"/>
      <c r="BF45" s="627"/>
      <c r="BG45" s="627"/>
      <c r="BH45" s="627"/>
      <c r="BI45" s="627"/>
      <c r="BJ45" s="627"/>
      <c r="BK45" s="627"/>
      <c r="BL45" s="627"/>
      <c r="BM45" s="628"/>
      <c r="BN45" s="626">
        <v>5110765</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262062888</v>
      </c>
      <c r="CN45" s="582"/>
      <c r="CO45" s="582"/>
      <c r="CP45" s="582"/>
      <c r="CQ45" s="582"/>
      <c r="CR45" s="582"/>
      <c r="CS45" s="582"/>
      <c r="CT45" s="583"/>
      <c r="CU45" s="578">
        <v>38.5</v>
      </c>
      <c r="CV45" s="579"/>
      <c r="CW45" s="579"/>
      <c r="CX45" s="580"/>
      <c r="CY45" s="581">
        <v>206994806</v>
      </c>
      <c r="CZ45" s="582"/>
      <c r="DA45" s="582"/>
      <c r="DB45" s="582"/>
      <c r="DC45" s="582"/>
      <c r="DD45" s="582"/>
      <c r="DE45" s="582"/>
      <c r="DF45" s="583"/>
      <c r="DG45" s="581">
        <v>117014753</v>
      </c>
      <c r="DH45" s="582"/>
      <c r="DI45" s="582"/>
      <c r="DJ45" s="582"/>
      <c r="DK45" s="582"/>
      <c r="DL45" s="582"/>
      <c r="DM45" s="582"/>
      <c r="DN45" s="582"/>
      <c r="DO45" s="582"/>
      <c r="DP45" s="582"/>
      <c r="DQ45" s="583"/>
      <c r="DR45" s="578">
        <v>30.7</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33511371</v>
      </c>
      <c r="CN46" s="576"/>
      <c r="CO46" s="576"/>
      <c r="CP46" s="576"/>
      <c r="CQ46" s="576"/>
      <c r="CR46" s="576"/>
      <c r="CS46" s="576"/>
      <c r="CT46" s="577"/>
      <c r="CU46" s="578">
        <v>4.9000000000000004</v>
      </c>
      <c r="CV46" s="579"/>
      <c r="CW46" s="579"/>
      <c r="CX46" s="580"/>
      <c r="CY46" s="581">
        <v>23760627</v>
      </c>
      <c r="CZ46" s="582"/>
      <c r="DA46" s="582"/>
      <c r="DB46" s="582"/>
      <c r="DC46" s="582"/>
      <c r="DD46" s="582"/>
      <c r="DE46" s="582"/>
      <c r="DF46" s="583"/>
      <c r="DG46" s="581">
        <v>16990265</v>
      </c>
      <c r="DH46" s="582"/>
      <c r="DI46" s="582"/>
      <c r="DJ46" s="582"/>
      <c r="DK46" s="582"/>
      <c r="DL46" s="582"/>
      <c r="DM46" s="582"/>
      <c r="DN46" s="582"/>
      <c r="DO46" s="582"/>
      <c r="DP46" s="582"/>
      <c r="DQ46" s="583"/>
      <c r="DR46" s="578">
        <v>4.5</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15606443</v>
      </c>
      <c r="CN47" s="582"/>
      <c r="CO47" s="582"/>
      <c r="CP47" s="582"/>
      <c r="CQ47" s="582"/>
      <c r="CR47" s="582"/>
      <c r="CS47" s="582"/>
      <c r="CT47" s="583"/>
      <c r="CU47" s="578">
        <v>2.2999999999999998</v>
      </c>
      <c r="CV47" s="579"/>
      <c r="CW47" s="579"/>
      <c r="CX47" s="580"/>
      <c r="CY47" s="581">
        <v>6355320</v>
      </c>
      <c r="CZ47" s="582"/>
      <c r="DA47" s="582"/>
      <c r="DB47" s="582"/>
      <c r="DC47" s="582"/>
      <c r="DD47" s="582"/>
      <c r="DE47" s="582"/>
      <c r="DF47" s="583"/>
      <c r="DG47" s="581">
        <v>6353175</v>
      </c>
      <c r="DH47" s="582"/>
      <c r="DI47" s="582"/>
      <c r="DJ47" s="582"/>
      <c r="DK47" s="582"/>
      <c r="DL47" s="582"/>
      <c r="DM47" s="582"/>
      <c r="DN47" s="582"/>
      <c r="DO47" s="582"/>
      <c r="DP47" s="582"/>
      <c r="DQ47" s="583"/>
      <c r="DR47" s="578">
        <v>1.7</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170675033</v>
      </c>
      <c r="CN48" s="576"/>
      <c r="CO48" s="576"/>
      <c r="CP48" s="576"/>
      <c r="CQ48" s="576"/>
      <c r="CR48" s="576"/>
      <c r="CS48" s="576"/>
      <c r="CT48" s="577"/>
      <c r="CU48" s="578">
        <v>25.1</v>
      </c>
      <c r="CV48" s="579"/>
      <c r="CW48" s="579"/>
      <c r="CX48" s="580"/>
      <c r="CY48" s="581">
        <v>151456160</v>
      </c>
      <c r="CZ48" s="582"/>
      <c r="DA48" s="582"/>
      <c r="DB48" s="582"/>
      <c r="DC48" s="582"/>
      <c r="DD48" s="582"/>
      <c r="DE48" s="582"/>
      <c r="DF48" s="583"/>
      <c r="DG48" s="581">
        <v>86746744</v>
      </c>
      <c r="DH48" s="582"/>
      <c r="DI48" s="582"/>
      <c r="DJ48" s="582"/>
      <c r="DK48" s="582"/>
      <c r="DL48" s="582"/>
      <c r="DM48" s="582"/>
      <c r="DN48" s="582"/>
      <c r="DO48" s="582"/>
      <c r="DP48" s="582"/>
      <c r="DQ48" s="583"/>
      <c r="DR48" s="578">
        <v>22.8</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8241361</v>
      </c>
      <c r="CN49" s="582"/>
      <c r="CO49" s="582"/>
      <c r="CP49" s="582"/>
      <c r="CQ49" s="582"/>
      <c r="CR49" s="582"/>
      <c r="CS49" s="582"/>
      <c r="CT49" s="583"/>
      <c r="CU49" s="578">
        <v>1.2</v>
      </c>
      <c r="CV49" s="579"/>
      <c r="CW49" s="579"/>
      <c r="CX49" s="580"/>
      <c r="CY49" s="581">
        <v>8241361</v>
      </c>
      <c r="CZ49" s="582"/>
      <c r="DA49" s="582"/>
      <c r="DB49" s="582"/>
      <c r="DC49" s="582"/>
      <c r="DD49" s="582"/>
      <c r="DE49" s="582"/>
      <c r="DF49" s="583"/>
      <c r="DG49" s="581">
        <v>6892885</v>
      </c>
      <c r="DH49" s="582"/>
      <c r="DI49" s="582"/>
      <c r="DJ49" s="582"/>
      <c r="DK49" s="582"/>
      <c r="DL49" s="582"/>
      <c r="DM49" s="582"/>
      <c r="DN49" s="582"/>
      <c r="DO49" s="582"/>
      <c r="DP49" s="582"/>
      <c r="DQ49" s="583"/>
      <c r="DR49" s="578">
        <v>1.8</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20916908</v>
      </c>
      <c r="CN50" s="576"/>
      <c r="CO50" s="576"/>
      <c r="CP50" s="576"/>
      <c r="CQ50" s="576"/>
      <c r="CR50" s="576"/>
      <c r="CS50" s="576"/>
      <c r="CT50" s="577"/>
      <c r="CU50" s="578">
        <v>3.1</v>
      </c>
      <c r="CV50" s="579"/>
      <c r="CW50" s="579"/>
      <c r="CX50" s="580"/>
      <c r="CY50" s="581">
        <v>16641974</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13111772</v>
      </c>
      <c r="CN52" s="576"/>
      <c r="CO52" s="576"/>
      <c r="CP52" s="576"/>
      <c r="CQ52" s="576"/>
      <c r="CR52" s="576"/>
      <c r="CS52" s="576"/>
      <c r="CT52" s="577"/>
      <c r="CU52" s="578">
        <v>1.9</v>
      </c>
      <c r="CV52" s="579"/>
      <c r="CW52" s="579"/>
      <c r="CX52" s="580"/>
      <c r="CY52" s="581">
        <v>539364</v>
      </c>
      <c r="CZ52" s="582"/>
      <c r="DA52" s="582"/>
      <c r="DB52" s="582"/>
      <c r="DC52" s="582"/>
      <c r="DD52" s="582"/>
      <c r="DE52" s="582"/>
      <c r="DF52" s="583"/>
      <c r="DG52" s="581">
        <v>31684</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150516465</v>
      </c>
      <c r="CN54" s="576"/>
      <c r="CO54" s="576"/>
      <c r="CP54" s="576"/>
      <c r="CQ54" s="576"/>
      <c r="CR54" s="576"/>
      <c r="CS54" s="576"/>
      <c r="CT54" s="577"/>
      <c r="CU54" s="578">
        <v>22.1</v>
      </c>
      <c r="CV54" s="579"/>
      <c r="CW54" s="579"/>
      <c r="CX54" s="580"/>
      <c r="CY54" s="581">
        <v>29488466</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3324586</v>
      </c>
      <c r="CN55" s="576"/>
      <c r="CO55" s="576"/>
      <c r="CP55" s="576"/>
      <c r="CQ55" s="576"/>
      <c r="CR55" s="576"/>
      <c r="CS55" s="576"/>
      <c r="CT55" s="577"/>
      <c r="CU55" s="578">
        <v>0.5</v>
      </c>
      <c r="CV55" s="579"/>
      <c r="CW55" s="579"/>
      <c r="CX55" s="580"/>
      <c r="CY55" s="581">
        <v>1649640</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142453080</v>
      </c>
      <c r="CN56" s="576"/>
      <c r="CO56" s="576"/>
      <c r="CP56" s="576"/>
      <c r="CQ56" s="576"/>
      <c r="CR56" s="576"/>
      <c r="CS56" s="576"/>
      <c r="CT56" s="577"/>
      <c r="CU56" s="578">
        <v>20.9</v>
      </c>
      <c r="CV56" s="579"/>
      <c r="CW56" s="579"/>
      <c r="CX56" s="580"/>
      <c r="CY56" s="581">
        <v>29337114</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94432906</v>
      </c>
      <c r="CN57" s="576"/>
      <c r="CO57" s="576"/>
      <c r="CP57" s="576"/>
      <c r="CQ57" s="576"/>
      <c r="CR57" s="576"/>
      <c r="CS57" s="576"/>
      <c r="CT57" s="577"/>
      <c r="CU57" s="578">
        <v>13.9</v>
      </c>
      <c r="CV57" s="579"/>
      <c r="CW57" s="579"/>
      <c r="CX57" s="580"/>
      <c r="CY57" s="581">
        <v>4361360</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43203465</v>
      </c>
      <c r="CN58" s="576"/>
      <c r="CO58" s="576"/>
      <c r="CP58" s="576"/>
      <c r="CQ58" s="576"/>
      <c r="CR58" s="576"/>
      <c r="CS58" s="576"/>
      <c r="CT58" s="577"/>
      <c r="CU58" s="578">
        <v>6.3</v>
      </c>
      <c r="CV58" s="579"/>
      <c r="CW58" s="579"/>
      <c r="CX58" s="580"/>
      <c r="CY58" s="581">
        <v>24702745</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8063385</v>
      </c>
      <c r="CN59" s="576"/>
      <c r="CO59" s="576"/>
      <c r="CP59" s="576"/>
      <c r="CQ59" s="576"/>
      <c r="CR59" s="576"/>
      <c r="CS59" s="576"/>
      <c r="CT59" s="577"/>
      <c r="CU59" s="578">
        <v>1.2</v>
      </c>
      <c r="CV59" s="579"/>
      <c r="CW59" s="579"/>
      <c r="CX59" s="580"/>
      <c r="CY59" s="581">
        <v>151352</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681161044</v>
      </c>
      <c r="CN61" s="591"/>
      <c r="CO61" s="591"/>
      <c r="CP61" s="591"/>
      <c r="CQ61" s="591"/>
      <c r="CR61" s="591"/>
      <c r="CS61" s="591"/>
      <c r="CT61" s="592"/>
      <c r="CU61" s="593">
        <v>100</v>
      </c>
      <c r="CV61" s="594"/>
      <c r="CW61" s="594"/>
      <c r="CX61" s="595"/>
      <c r="CY61" s="596">
        <v>469265531</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9IcWTL5TpxqzkYakqJhGQLNHEFiheufiXUpu2/k6QRSLMYxRbrmeYOjCLVYkPoNTpNCayM7J2VAlZFyn/lJ3AA==" saltValue="aeu+gRTiU9tI2k6bMIGMw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15">
      <c r="A7" s="235">
        <v>1</v>
      </c>
      <c r="B7" s="1023" t="s">
        <v>354</v>
      </c>
      <c r="C7" s="1024"/>
      <c r="D7" s="1024"/>
      <c r="E7" s="1024"/>
      <c r="F7" s="1024"/>
      <c r="G7" s="1024"/>
      <c r="H7" s="1024"/>
      <c r="I7" s="1024"/>
      <c r="J7" s="1024"/>
      <c r="K7" s="1024"/>
      <c r="L7" s="1024"/>
      <c r="M7" s="1024"/>
      <c r="N7" s="1024"/>
      <c r="O7" s="1024"/>
      <c r="P7" s="1025"/>
      <c r="Q7" s="1087">
        <v>722199</v>
      </c>
      <c r="R7" s="1088"/>
      <c r="S7" s="1088"/>
      <c r="T7" s="1088"/>
      <c r="U7" s="1088"/>
      <c r="V7" s="1088">
        <v>700732</v>
      </c>
      <c r="W7" s="1088"/>
      <c r="X7" s="1088"/>
      <c r="Y7" s="1088"/>
      <c r="Z7" s="1088"/>
      <c r="AA7" s="1088">
        <v>21467</v>
      </c>
      <c r="AB7" s="1088"/>
      <c r="AC7" s="1088"/>
      <c r="AD7" s="1088"/>
      <c r="AE7" s="1089"/>
      <c r="AF7" s="1090">
        <v>5461</v>
      </c>
      <c r="AG7" s="1091"/>
      <c r="AH7" s="1091"/>
      <c r="AI7" s="1091"/>
      <c r="AJ7" s="1092"/>
      <c r="AK7" s="1093" t="s">
        <v>474</v>
      </c>
      <c r="AL7" s="1094"/>
      <c r="AM7" s="1094"/>
      <c r="AN7" s="1094"/>
      <c r="AO7" s="1094"/>
      <c r="AP7" s="1094">
        <v>875308</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t="s">
        <v>564</v>
      </c>
      <c r="BS7" s="1084" t="s">
        <v>538</v>
      </c>
      <c r="BT7" s="1085"/>
      <c r="BU7" s="1085"/>
      <c r="BV7" s="1085"/>
      <c r="BW7" s="1085"/>
      <c r="BX7" s="1085"/>
      <c r="BY7" s="1085"/>
      <c r="BZ7" s="1085"/>
      <c r="CA7" s="1085"/>
      <c r="CB7" s="1085"/>
      <c r="CC7" s="1085"/>
      <c r="CD7" s="1085"/>
      <c r="CE7" s="1085"/>
      <c r="CF7" s="1085"/>
      <c r="CG7" s="1097"/>
      <c r="CH7" s="1081">
        <v>-292</v>
      </c>
      <c r="CI7" s="1082"/>
      <c r="CJ7" s="1082"/>
      <c r="CK7" s="1082"/>
      <c r="CL7" s="1083"/>
      <c r="CM7" s="1081">
        <v>1586</v>
      </c>
      <c r="CN7" s="1082"/>
      <c r="CO7" s="1082"/>
      <c r="CP7" s="1082"/>
      <c r="CQ7" s="1083"/>
      <c r="CR7" s="1081">
        <v>390</v>
      </c>
      <c r="CS7" s="1082"/>
      <c r="CT7" s="1082"/>
      <c r="CU7" s="1082"/>
      <c r="CV7" s="1083"/>
      <c r="CW7" s="1081">
        <v>165</v>
      </c>
      <c r="CX7" s="1082"/>
      <c r="CY7" s="1082"/>
      <c r="CZ7" s="1082"/>
      <c r="DA7" s="1083"/>
      <c r="DB7" s="1081">
        <v>2973</v>
      </c>
      <c r="DC7" s="1082"/>
      <c r="DD7" s="1082"/>
      <c r="DE7" s="1082"/>
      <c r="DF7" s="1083"/>
      <c r="DG7" s="959" t="s">
        <v>474</v>
      </c>
      <c r="DH7" s="960"/>
      <c r="DI7" s="960"/>
      <c r="DJ7" s="960"/>
      <c r="DK7" s="961"/>
      <c r="DL7" s="1081" t="s">
        <v>474</v>
      </c>
      <c r="DM7" s="1082"/>
      <c r="DN7" s="1082"/>
      <c r="DO7" s="1082"/>
      <c r="DP7" s="1083"/>
      <c r="DQ7" s="1081" t="s">
        <v>474</v>
      </c>
      <c r="DR7" s="1082"/>
      <c r="DS7" s="1082"/>
      <c r="DT7" s="1082"/>
      <c r="DU7" s="1083"/>
      <c r="DV7" s="1084"/>
      <c r="DW7" s="1085"/>
      <c r="DX7" s="1085"/>
      <c r="DY7" s="1085"/>
      <c r="DZ7" s="1086"/>
      <c r="EA7" s="233"/>
    </row>
    <row r="8" spans="1:131" s="234" customFormat="1" ht="26.25" customHeight="1" x14ac:dyDescent="0.15">
      <c r="A8" s="237">
        <v>2</v>
      </c>
      <c r="B8" s="1009" t="s">
        <v>355</v>
      </c>
      <c r="C8" s="1010"/>
      <c r="D8" s="1010"/>
      <c r="E8" s="1010"/>
      <c r="F8" s="1010"/>
      <c r="G8" s="1010"/>
      <c r="H8" s="1010"/>
      <c r="I8" s="1010"/>
      <c r="J8" s="1010"/>
      <c r="K8" s="1010"/>
      <c r="L8" s="1010"/>
      <c r="M8" s="1010"/>
      <c r="N8" s="1010"/>
      <c r="O8" s="1010"/>
      <c r="P8" s="1011"/>
      <c r="Q8" s="1015">
        <v>146855</v>
      </c>
      <c r="R8" s="1013"/>
      <c r="S8" s="1013"/>
      <c r="T8" s="1013"/>
      <c r="U8" s="1013"/>
      <c r="V8" s="1013">
        <v>146855</v>
      </c>
      <c r="W8" s="1013"/>
      <c r="X8" s="1013"/>
      <c r="Y8" s="1013"/>
      <c r="Z8" s="1013"/>
      <c r="AA8" s="1013" t="s">
        <v>474</v>
      </c>
      <c r="AB8" s="1013"/>
      <c r="AC8" s="1013"/>
      <c r="AD8" s="1013"/>
      <c r="AE8" s="1016"/>
      <c r="AF8" s="1066" t="s">
        <v>118</v>
      </c>
      <c r="AG8" s="1067"/>
      <c r="AH8" s="1067"/>
      <c r="AI8" s="1067"/>
      <c r="AJ8" s="1068"/>
      <c r="AK8" s="1062">
        <v>102702</v>
      </c>
      <c r="AL8" s="1063"/>
      <c r="AM8" s="1063"/>
      <c r="AN8" s="1063"/>
      <c r="AO8" s="1063"/>
      <c r="AP8" s="1063" t="s">
        <v>474</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t="s">
        <v>564</v>
      </c>
      <c r="BS8" s="962" t="s">
        <v>539</v>
      </c>
      <c r="BT8" s="963"/>
      <c r="BU8" s="963"/>
      <c r="BV8" s="963"/>
      <c r="BW8" s="963"/>
      <c r="BX8" s="963"/>
      <c r="BY8" s="963"/>
      <c r="BZ8" s="963"/>
      <c r="CA8" s="963"/>
      <c r="CB8" s="963"/>
      <c r="CC8" s="963"/>
      <c r="CD8" s="963"/>
      <c r="CE8" s="963"/>
      <c r="CF8" s="963"/>
      <c r="CG8" s="984"/>
      <c r="CH8" s="959" t="s">
        <v>474</v>
      </c>
      <c r="CI8" s="960"/>
      <c r="CJ8" s="960"/>
      <c r="CK8" s="960"/>
      <c r="CL8" s="961"/>
      <c r="CM8" s="959">
        <v>130</v>
      </c>
      <c r="CN8" s="960"/>
      <c r="CO8" s="960"/>
      <c r="CP8" s="960"/>
      <c r="CQ8" s="961"/>
      <c r="CR8" s="959">
        <v>1</v>
      </c>
      <c r="CS8" s="960"/>
      <c r="CT8" s="960"/>
      <c r="CU8" s="960"/>
      <c r="CV8" s="961"/>
      <c r="CW8" s="959">
        <v>436</v>
      </c>
      <c r="CX8" s="960"/>
      <c r="CY8" s="960"/>
      <c r="CZ8" s="960"/>
      <c r="DA8" s="961"/>
      <c r="DB8" s="959">
        <v>4</v>
      </c>
      <c r="DC8" s="960"/>
      <c r="DD8" s="960"/>
      <c r="DE8" s="960"/>
      <c r="DF8" s="961"/>
      <c r="DG8" s="959" t="s">
        <v>474</v>
      </c>
      <c r="DH8" s="960"/>
      <c r="DI8" s="960"/>
      <c r="DJ8" s="960"/>
      <c r="DK8" s="961"/>
      <c r="DL8" s="959">
        <v>41</v>
      </c>
      <c r="DM8" s="960"/>
      <c r="DN8" s="960"/>
      <c r="DO8" s="960"/>
      <c r="DP8" s="961"/>
      <c r="DQ8" s="959">
        <v>28</v>
      </c>
      <c r="DR8" s="960"/>
      <c r="DS8" s="960"/>
      <c r="DT8" s="960"/>
      <c r="DU8" s="961"/>
      <c r="DV8" s="962"/>
      <c r="DW8" s="963"/>
      <c r="DX8" s="963"/>
      <c r="DY8" s="963"/>
      <c r="DZ8" s="964"/>
      <c r="EA8" s="233"/>
    </row>
    <row r="9" spans="1:131" s="234" customFormat="1" ht="26.25" customHeight="1" x14ac:dyDescent="0.15">
      <c r="A9" s="237">
        <v>3</v>
      </c>
      <c r="B9" s="1009" t="s">
        <v>356</v>
      </c>
      <c r="C9" s="1010"/>
      <c r="D9" s="1010"/>
      <c r="E9" s="1010"/>
      <c r="F9" s="1010"/>
      <c r="G9" s="1010"/>
      <c r="H9" s="1010"/>
      <c r="I9" s="1010"/>
      <c r="J9" s="1010"/>
      <c r="K9" s="1010"/>
      <c r="L9" s="1010"/>
      <c r="M9" s="1010"/>
      <c r="N9" s="1010"/>
      <c r="O9" s="1010"/>
      <c r="P9" s="1011"/>
      <c r="Q9" s="1015">
        <v>2010</v>
      </c>
      <c r="R9" s="1013"/>
      <c r="S9" s="1013"/>
      <c r="T9" s="1013"/>
      <c r="U9" s="1013"/>
      <c r="V9" s="1013">
        <v>1959</v>
      </c>
      <c r="W9" s="1013"/>
      <c r="X9" s="1013"/>
      <c r="Y9" s="1013"/>
      <c r="Z9" s="1013"/>
      <c r="AA9" s="1013">
        <v>51</v>
      </c>
      <c r="AB9" s="1013"/>
      <c r="AC9" s="1013"/>
      <c r="AD9" s="1013"/>
      <c r="AE9" s="1016"/>
      <c r="AF9" s="1066">
        <v>41</v>
      </c>
      <c r="AG9" s="1067"/>
      <c r="AH9" s="1067"/>
      <c r="AI9" s="1067"/>
      <c r="AJ9" s="1068"/>
      <c r="AK9" s="1062">
        <v>924</v>
      </c>
      <c r="AL9" s="1063"/>
      <c r="AM9" s="1063"/>
      <c r="AN9" s="1063"/>
      <c r="AO9" s="1063"/>
      <c r="AP9" s="1063" t="s">
        <v>474</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t="s">
        <v>564</v>
      </c>
      <c r="BS9" s="962" t="s">
        <v>540</v>
      </c>
      <c r="BT9" s="963"/>
      <c r="BU9" s="963"/>
      <c r="BV9" s="963"/>
      <c r="BW9" s="963"/>
      <c r="BX9" s="963"/>
      <c r="BY9" s="963"/>
      <c r="BZ9" s="963"/>
      <c r="CA9" s="963"/>
      <c r="CB9" s="963"/>
      <c r="CC9" s="963"/>
      <c r="CD9" s="963"/>
      <c r="CE9" s="963"/>
      <c r="CF9" s="963"/>
      <c r="CG9" s="984"/>
      <c r="CH9" s="959">
        <v>49</v>
      </c>
      <c r="CI9" s="960"/>
      <c r="CJ9" s="960"/>
      <c r="CK9" s="960"/>
      <c r="CL9" s="961"/>
      <c r="CM9" s="959">
        <v>1560</v>
      </c>
      <c r="CN9" s="960"/>
      <c r="CO9" s="960"/>
      <c r="CP9" s="960"/>
      <c r="CQ9" s="961"/>
      <c r="CR9" s="959">
        <v>10</v>
      </c>
      <c r="CS9" s="960"/>
      <c r="CT9" s="960"/>
      <c r="CU9" s="960"/>
      <c r="CV9" s="961"/>
      <c r="CW9" s="959" t="s">
        <v>474</v>
      </c>
      <c r="CX9" s="960"/>
      <c r="CY9" s="960"/>
      <c r="CZ9" s="960"/>
      <c r="DA9" s="961"/>
      <c r="DB9" s="959">
        <v>2025</v>
      </c>
      <c r="DC9" s="960"/>
      <c r="DD9" s="960"/>
      <c r="DE9" s="960"/>
      <c r="DF9" s="961"/>
      <c r="DG9" s="959" t="s">
        <v>474</v>
      </c>
      <c r="DH9" s="960"/>
      <c r="DI9" s="960"/>
      <c r="DJ9" s="960"/>
      <c r="DK9" s="961"/>
      <c r="DL9" s="959" t="s">
        <v>474</v>
      </c>
      <c r="DM9" s="960"/>
      <c r="DN9" s="960"/>
      <c r="DO9" s="960"/>
      <c r="DP9" s="961"/>
      <c r="DQ9" s="959" t="s">
        <v>474</v>
      </c>
      <c r="DR9" s="960"/>
      <c r="DS9" s="960"/>
      <c r="DT9" s="960"/>
      <c r="DU9" s="961"/>
      <c r="DV9" s="962"/>
      <c r="DW9" s="963"/>
      <c r="DX9" s="963"/>
      <c r="DY9" s="963"/>
      <c r="DZ9" s="964"/>
      <c r="EA9" s="233"/>
    </row>
    <row r="10" spans="1:131" s="234" customFormat="1" ht="26.25" customHeight="1" x14ac:dyDescent="0.15">
      <c r="A10" s="237">
        <v>4</v>
      </c>
      <c r="B10" s="1009" t="s">
        <v>357</v>
      </c>
      <c r="C10" s="1010"/>
      <c r="D10" s="1010"/>
      <c r="E10" s="1010"/>
      <c r="F10" s="1010"/>
      <c r="G10" s="1010"/>
      <c r="H10" s="1010"/>
      <c r="I10" s="1010"/>
      <c r="J10" s="1010"/>
      <c r="K10" s="1010"/>
      <c r="L10" s="1010"/>
      <c r="M10" s="1010"/>
      <c r="N10" s="1010"/>
      <c r="O10" s="1010"/>
      <c r="P10" s="1011"/>
      <c r="Q10" s="1015">
        <v>568</v>
      </c>
      <c r="R10" s="1013"/>
      <c r="S10" s="1013"/>
      <c r="T10" s="1013"/>
      <c r="U10" s="1013"/>
      <c r="V10" s="1013">
        <v>568</v>
      </c>
      <c r="W10" s="1013"/>
      <c r="X10" s="1013"/>
      <c r="Y10" s="1013"/>
      <c r="Z10" s="1013"/>
      <c r="AA10" s="1013" t="s">
        <v>474</v>
      </c>
      <c r="AB10" s="1013"/>
      <c r="AC10" s="1013"/>
      <c r="AD10" s="1013"/>
      <c r="AE10" s="1016"/>
      <c r="AF10" s="1066" t="s">
        <v>118</v>
      </c>
      <c r="AG10" s="1067"/>
      <c r="AH10" s="1067"/>
      <c r="AI10" s="1067"/>
      <c r="AJ10" s="1068"/>
      <c r="AK10" s="1062">
        <v>292</v>
      </c>
      <c r="AL10" s="1063"/>
      <c r="AM10" s="1063"/>
      <c r="AN10" s="1063"/>
      <c r="AO10" s="1063"/>
      <c r="AP10" s="1063" t="s">
        <v>474</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541</v>
      </c>
      <c r="BT10" s="963"/>
      <c r="BU10" s="963"/>
      <c r="BV10" s="963"/>
      <c r="BW10" s="963"/>
      <c r="BX10" s="963"/>
      <c r="BY10" s="963"/>
      <c r="BZ10" s="963"/>
      <c r="CA10" s="963"/>
      <c r="CB10" s="963"/>
      <c r="CC10" s="963"/>
      <c r="CD10" s="963"/>
      <c r="CE10" s="963"/>
      <c r="CF10" s="963"/>
      <c r="CG10" s="984"/>
      <c r="CH10" s="959">
        <v>33</v>
      </c>
      <c r="CI10" s="960"/>
      <c r="CJ10" s="960"/>
      <c r="CK10" s="960"/>
      <c r="CL10" s="961"/>
      <c r="CM10" s="959">
        <v>1900</v>
      </c>
      <c r="CN10" s="960"/>
      <c r="CO10" s="960"/>
      <c r="CP10" s="960"/>
      <c r="CQ10" s="961"/>
      <c r="CR10" s="959">
        <v>3</v>
      </c>
      <c r="CS10" s="960"/>
      <c r="CT10" s="960"/>
      <c r="CU10" s="960"/>
      <c r="CV10" s="961"/>
      <c r="CW10" s="959" t="s">
        <v>474</v>
      </c>
      <c r="CX10" s="960"/>
      <c r="CY10" s="960"/>
      <c r="CZ10" s="960"/>
      <c r="DA10" s="961"/>
      <c r="DB10" s="959" t="s">
        <v>474</v>
      </c>
      <c r="DC10" s="960"/>
      <c r="DD10" s="960"/>
      <c r="DE10" s="960"/>
      <c r="DF10" s="961"/>
      <c r="DG10" s="959" t="s">
        <v>474</v>
      </c>
      <c r="DH10" s="960"/>
      <c r="DI10" s="960"/>
      <c r="DJ10" s="960"/>
      <c r="DK10" s="961"/>
      <c r="DL10" s="959" t="s">
        <v>474</v>
      </c>
      <c r="DM10" s="960"/>
      <c r="DN10" s="960"/>
      <c r="DO10" s="960"/>
      <c r="DP10" s="961"/>
      <c r="DQ10" s="959" t="s">
        <v>474</v>
      </c>
      <c r="DR10" s="960"/>
      <c r="DS10" s="960"/>
      <c r="DT10" s="960"/>
      <c r="DU10" s="961"/>
      <c r="DV10" s="962"/>
      <c r="DW10" s="963"/>
      <c r="DX10" s="963"/>
      <c r="DY10" s="963"/>
      <c r="DZ10" s="964"/>
      <c r="EA10" s="233"/>
    </row>
    <row r="11" spans="1:131" s="234" customFormat="1" ht="26.25" customHeight="1" x14ac:dyDescent="0.15">
      <c r="A11" s="237">
        <v>5</v>
      </c>
      <c r="B11" s="1009" t="s">
        <v>358</v>
      </c>
      <c r="C11" s="1010"/>
      <c r="D11" s="1010"/>
      <c r="E11" s="1010"/>
      <c r="F11" s="1010"/>
      <c r="G11" s="1010"/>
      <c r="H11" s="1010"/>
      <c r="I11" s="1010"/>
      <c r="J11" s="1010"/>
      <c r="K11" s="1010"/>
      <c r="L11" s="1010"/>
      <c r="M11" s="1010"/>
      <c r="N11" s="1010"/>
      <c r="O11" s="1010"/>
      <c r="P11" s="1011"/>
      <c r="Q11" s="1015">
        <v>2154</v>
      </c>
      <c r="R11" s="1013"/>
      <c r="S11" s="1013"/>
      <c r="T11" s="1013"/>
      <c r="U11" s="1013"/>
      <c r="V11" s="1013">
        <v>1979</v>
      </c>
      <c r="W11" s="1013"/>
      <c r="X11" s="1013"/>
      <c r="Y11" s="1013"/>
      <c r="Z11" s="1013"/>
      <c r="AA11" s="1013">
        <v>175</v>
      </c>
      <c r="AB11" s="1013"/>
      <c r="AC11" s="1013"/>
      <c r="AD11" s="1013"/>
      <c r="AE11" s="1016"/>
      <c r="AF11" s="1066">
        <v>175</v>
      </c>
      <c r="AG11" s="1067"/>
      <c r="AH11" s="1067"/>
      <c r="AI11" s="1067"/>
      <c r="AJ11" s="1068"/>
      <c r="AK11" s="1062">
        <v>77</v>
      </c>
      <c r="AL11" s="1063"/>
      <c r="AM11" s="1063"/>
      <c r="AN11" s="1063"/>
      <c r="AO11" s="1063"/>
      <c r="AP11" s="1063" t="s">
        <v>474</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t="s">
        <v>564</v>
      </c>
      <c r="BS11" s="962" t="s">
        <v>542</v>
      </c>
      <c r="BT11" s="963"/>
      <c r="BU11" s="963"/>
      <c r="BV11" s="963"/>
      <c r="BW11" s="963"/>
      <c r="BX11" s="963"/>
      <c r="BY11" s="963"/>
      <c r="BZ11" s="963"/>
      <c r="CA11" s="963"/>
      <c r="CB11" s="963"/>
      <c r="CC11" s="963"/>
      <c r="CD11" s="963"/>
      <c r="CE11" s="963"/>
      <c r="CF11" s="963"/>
      <c r="CG11" s="984"/>
      <c r="CH11" s="959">
        <v>2</v>
      </c>
      <c r="CI11" s="960"/>
      <c r="CJ11" s="960"/>
      <c r="CK11" s="960"/>
      <c r="CL11" s="961"/>
      <c r="CM11" s="959">
        <v>8266</v>
      </c>
      <c r="CN11" s="960"/>
      <c r="CO11" s="960"/>
      <c r="CP11" s="960"/>
      <c r="CQ11" s="961"/>
      <c r="CR11" s="959">
        <v>8236</v>
      </c>
      <c r="CS11" s="960"/>
      <c r="CT11" s="960"/>
      <c r="CU11" s="960"/>
      <c r="CV11" s="961"/>
      <c r="CW11" s="959">
        <v>737</v>
      </c>
      <c r="CX11" s="960"/>
      <c r="CY11" s="960"/>
      <c r="CZ11" s="960"/>
      <c r="DA11" s="961"/>
      <c r="DB11" s="959">
        <v>1832</v>
      </c>
      <c r="DC11" s="960"/>
      <c r="DD11" s="960"/>
      <c r="DE11" s="960"/>
      <c r="DF11" s="961"/>
      <c r="DG11" s="959" t="s">
        <v>474</v>
      </c>
      <c r="DH11" s="960"/>
      <c r="DI11" s="960"/>
      <c r="DJ11" s="960"/>
      <c r="DK11" s="961"/>
      <c r="DL11" s="959" t="s">
        <v>474</v>
      </c>
      <c r="DM11" s="960"/>
      <c r="DN11" s="960"/>
      <c r="DO11" s="960"/>
      <c r="DP11" s="961"/>
      <c r="DQ11" s="959" t="s">
        <v>474</v>
      </c>
      <c r="DR11" s="960"/>
      <c r="DS11" s="960"/>
      <c r="DT11" s="960"/>
      <c r="DU11" s="961"/>
      <c r="DV11" s="962"/>
      <c r="DW11" s="963"/>
      <c r="DX11" s="963"/>
      <c r="DY11" s="963"/>
      <c r="DZ11" s="964"/>
      <c r="EA11" s="233"/>
    </row>
    <row r="12" spans="1:131" s="234" customFormat="1" ht="26.25" customHeight="1" x14ac:dyDescent="0.15">
      <c r="A12" s="237">
        <v>6</v>
      </c>
      <c r="B12" s="1009" t="s">
        <v>359</v>
      </c>
      <c r="C12" s="1010"/>
      <c r="D12" s="1010"/>
      <c r="E12" s="1010"/>
      <c r="F12" s="1010"/>
      <c r="G12" s="1010"/>
      <c r="H12" s="1010"/>
      <c r="I12" s="1010"/>
      <c r="J12" s="1010"/>
      <c r="K12" s="1010"/>
      <c r="L12" s="1010"/>
      <c r="M12" s="1010"/>
      <c r="N12" s="1010"/>
      <c r="O12" s="1010"/>
      <c r="P12" s="1011"/>
      <c r="Q12" s="1015">
        <v>573</v>
      </c>
      <c r="R12" s="1013"/>
      <c r="S12" s="1013"/>
      <c r="T12" s="1013"/>
      <c r="U12" s="1013"/>
      <c r="V12" s="1013">
        <v>351</v>
      </c>
      <c r="W12" s="1013"/>
      <c r="X12" s="1013"/>
      <c r="Y12" s="1013"/>
      <c r="Z12" s="1013"/>
      <c r="AA12" s="1013">
        <v>222</v>
      </c>
      <c r="AB12" s="1013"/>
      <c r="AC12" s="1013"/>
      <c r="AD12" s="1013"/>
      <c r="AE12" s="1016"/>
      <c r="AF12" s="1066">
        <v>222</v>
      </c>
      <c r="AG12" s="1067"/>
      <c r="AH12" s="1067"/>
      <c r="AI12" s="1067"/>
      <c r="AJ12" s="1068"/>
      <c r="AK12" s="1062" t="s">
        <v>474</v>
      </c>
      <c r="AL12" s="1063"/>
      <c r="AM12" s="1063"/>
      <c r="AN12" s="1063"/>
      <c r="AO12" s="1063"/>
      <c r="AP12" s="1063" t="s">
        <v>474</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543</v>
      </c>
      <c r="BT12" s="963"/>
      <c r="BU12" s="963"/>
      <c r="BV12" s="963"/>
      <c r="BW12" s="963"/>
      <c r="BX12" s="963"/>
      <c r="BY12" s="963"/>
      <c r="BZ12" s="963"/>
      <c r="CA12" s="963"/>
      <c r="CB12" s="963"/>
      <c r="CC12" s="963"/>
      <c r="CD12" s="963"/>
      <c r="CE12" s="963"/>
      <c r="CF12" s="963"/>
      <c r="CG12" s="984"/>
      <c r="CH12" s="959">
        <v>152</v>
      </c>
      <c r="CI12" s="960"/>
      <c r="CJ12" s="960"/>
      <c r="CK12" s="960"/>
      <c r="CL12" s="961"/>
      <c r="CM12" s="959">
        <v>5738</v>
      </c>
      <c r="CN12" s="960"/>
      <c r="CO12" s="960"/>
      <c r="CP12" s="960"/>
      <c r="CQ12" s="961"/>
      <c r="CR12" s="959">
        <v>20</v>
      </c>
      <c r="CS12" s="960"/>
      <c r="CT12" s="960"/>
      <c r="CU12" s="960"/>
      <c r="CV12" s="961"/>
      <c r="CW12" s="959" t="s">
        <v>474</v>
      </c>
      <c r="CX12" s="960"/>
      <c r="CY12" s="960"/>
      <c r="CZ12" s="960"/>
      <c r="DA12" s="961"/>
      <c r="DB12" s="959" t="s">
        <v>474</v>
      </c>
      <c r="DC12" s="960"/>
      <c r="DD12" s="960"/>
      <c r="DE12" s="960"/>
      <c r="DF12" s="961"/>
      <c r="DG12" s="959" t="s">
        <v>474</v>
      </c>
      <c r="DH12" s="960"/>
      <c r="DI12" s="960"/>
      <c r="DJ12" s="960"/>
      <c r="DK12" s="961"/>
      <c r="DL12" s="959" t="s">
        <v>474</v>
      </c>
      <c r="DM12" s="960"/>
      <c r="DN12" s="960"/>
      <c r="DO12" s="960"/>
      <c r="DP12" s="961"/>
      <c r="DQ12" s="959" t="s">
        <v>474</v>
      </c>
      <c r="DR12" s="960"/>
      <c r="DS12" s="960"/>
      <c r="DT12" s="960"/>
      <c r="DU12" s="961"/>
      <c r="DV12" s="962"/>
      <c r="DW12" s="963"/>
      <c r="DX12" s="963"/>
      <c r="DY12" s="963"/>
      <c r="DZ12" s="964"/>
      <c r="EA12" s="233"/>
    </row>
    <row r="13" spans="1:131" s="234" customFormat="1" ht="26.25" customHeight="1" x14ac:dyDescent="0.15">
      <c r="A13" s="237">
        <v>7</v>
      </c>
      <c r="B13" s="1009" t="s">
        <v>360</v>
      </c>
      <c r="C13" s="1010"/>
      <c r="D13" s="1010"/>
      <c r="E13" s="1010"/>
      <c r="F13" s="1010"/>
      <c r="G13" s="1010"/>
      <c r="H13" s="1010"/>
      <c r="I13" s="1010"/>
      <c r="J13" s="1010"/>
      <c r="K13" s="1010"/>
      <c r="L13" s="1010"/>
      <c r="M13" s="1010"/>
      <c r="N13" s="1010"/>
      <c r="O13" s="1010"/>
      <c r="P13" s="1011"/>
      <c r="Q13" s="1015">
        <v>6976</v>
      </c>
      <c r="R13" s="1013"/>
      <c r="S13" s="1013"/>
      <c r="T13" s="1013"/>
      <c r="U13" s="1013"/>
      <c r="V13" s="1013">
        <v>6976</v>
      </c>
      <c r="W13" s="1013"/>
      <c r="X13" s="1013"/>
      <c r="Y13" s="1013"/>
      <c r="Z13" s="1013"/>
      <c r="AA13" s="1013" t="s">
        <v>474</v>
      </c>
      <c r="AB13" s="1013"/>
      <c r="AC13" s="1013"/>
      <c r="AD13" s="1013"/>
      <c r="AE13" s="1016"/>
      <c r="AF13" s="1066" t="s">
        <v>118</v>
      </c>
      <c r="AG13" s="1067"/>
      <c r="AH13" s="1067"/>
      <c r="AI13" s="1067"/>
      <c r="AJ13" s="1068"/>
      <c r="AK13" s="1062">
        <v>1067</v>
      </c>
      <c r="AL13" s="1063"/>
      <c r="AM13" s="1063"/>
      <c r="AN13" s="1063"/>
      <c r="AO13" s="1063"/>
      <c r="AP13" s="1063">
        <v>7545</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560</v>
      </c>
      <c r="BT13" s="963"/>
      <c r="BU13" s="963"/>
      <c r="BV13" s="963"/>
      <c r="BW13" s="963"/>
      <c r="BX13" s="963"/>
      <c r="BY13" s="963"/>
      <c r="BZ13" s="963"/>
      <c r="CA13" s="963"/>
      <c r="CB13" s="963"/>
      <c r="CC13" s="963"/>
      <c r="CD13" s="963"/>
      <c r="CE13" s="963"/>
      <c r="CF13" s="963"/>
      <c r="CG13" s="984"/>
      <c r="CH13" s="959">
        <v>28</v>
      </c>
      <c r="CI13" s="960"/>
      <c r="CJ13" s="960"/>
      <c r="CK13" s="960"/>
      <c r="CL13" s="961"/>
      <c r="CM13" s="959">
        <v>777</v>
      </c>
      <c r="CN13" s="960"/>
      <c r="CO13" s="960"/>
      <c r="CP13" s="960"/>
      <c r="CQ13" s="961"/>
      <c r="CR13" s="959">
        <v>21</v>
      </c>
      <c r="CS13" s="960"/>
      <c r="CT13" s="960"/>
      <c r="CU13" s="960"/>
      <c r="CV13" s="961"/>
      <c r="CW13" s="959">
        <v>16</v>
      </c>
      <c r="CX13" s="960"/>
      <c r="CY13" s="960"/>
      <c r="CZ13" s="960"/>
      <c r="DA13" s="961"/>
      <c r="DB13" s="959" t="s">
        <v>474</v>
      </c>
      <c r="DC13" s="960"/>
      <c r="DD13" s="960"/>
      <c r="DE13" s="960"/>
      <c r="DF13" s="961"/>
      <c r="DG13" s="959" t="s">
        <v>474</v>
      </c>
      <c r="DH13" s="960"/>
      <c r="DI13" s="960"/>
      <c r="DJ13" s="960"/>
      <c r="DK13" s="961"/>
      <c r="DL13" s="959" t="s">
        <v>474</v>
      </c>
      <c r="DM13" s="960"/>
      <c r="DN13" s="960"/>
      <c r="DO13" s="960"/>
      <c r="DP13" s="961"/>
      <c r="DQ13" s="959" t="s">
        <v>474</v>
      </c>
      <c r="DR13" s="960"/>
      <c r="DS13" s="960"/>
      <c r="DT13" s="960"/>
      <c r="DU13" s="961"/>
      <c r="DV13" s="962"/>
      <c r="DW13" s="963"/>
      <c r="DX13" s="963"/>
      <c r="DY13" s="963"/>
      <c r="DZ13" s="964"/>
      <c r="EA13" s="233"/>
    </row>
    <row r="14" spans="1:131" s="234" customFormat="1" ht="26.25" customHeight="1" x14ac:dyDescent="0.15">
      <c r="A14" s="237">
        <v>8</v>
      </c>
      <c r="B14" s="1009" t="s">
        <v>361</v>
      </c>
      <c r="C14" s="1010"/>
      <c r="D14" s="1010"/>
      <c r="E14" s="1010"/>
      <c r="F14" s="1010"/>
      <c r="G14" s="1010"/>
      <c r="H14" s="1010"/>
      <c r="I14" s="1010"/>
      <c r="J14" s="1010"/>
      <c r="K14" s="1010"/>
      <c r="L14" s="1010"/>
      <c r="M14" s="1010"/>
      <c r="N14" s="1010"/>
      <c r="O14" s="1010"/>
      <c r="P14" s="1011"/>
      <c r="Q14" s="1015">
        <v>416</v>
      </c>
      <c r="R14" s="1013"/>
      <c r="S14" s="1013"/>
      <c r="T14" s="1013"/>
      <c r="U14" s="1013"/>
      <c r="V14" s="1013">
        <v>270</v>
      </c>
      <c r="W14" s="1013"/>
      <c r="X14" s="1013"/>
      <c r="Y14" s="1013"/>
      <c r="Z14" s="1013"/>
      <c r="AA14" s="1013">
        <v>146</v>
      </c>
      <c r="AB14" s="1013"/>
      <c r="AC14" s="1013"/>
      <c r="AD14" s="1013"/>
      <c r="AE14" s="1016"/>
      <c r="AF14" s="1066" t="s">
        <v>118</v>
      </c>
      <c r="AG14" s="1067"/>
      <c r="AH14" s="1067"/>
      <c r="AI14" s="1067"/>
      <c r="AJ14" s="1068"/>
      <c r="AK14" s="1062">
        <v>16</v>
      </c>
      <c r="AL14" s="1063"/>
      <c r="AM14" s="1063"/>
      <c r="AN14" s="1063"/>
      <c r="AO14" s="1063"/>
      <c r="AP14" s="1063" t="s">
        <v>474</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t="s">
        <v>564</v>
      </c>
      <c r="BS14" s="962" t="s">
        <v>544</v>
      </c>
      <c r="BT14" s="963"/>
      <c r="BU14" s="963"/>
      <c r="BV14" s="963"/>
      <c r="BW14" s="963"/>
      <c r="BX14" s="963"/>
      <c r="BY14" s="963"/>
      <c r="BZ14" s="963"/>
      <c r="CA14" s="963"/>
      <c r="CB14" s="963"/>
      <c r="CC14" s="963"/>
      <c r="CD14" s="963"/>
      <c r="CE14" s="963"/>
      <c r="CF14" s="963"/>
      <c r="CG14" s="984"/>
      <c r="CH14" s="959">
        <v>-104</v>
      </c>
      <c r="CI14" s="960"/>
      <c r="CJ14" s="960"/>
      <c r="CK14" s="960"/>
      <c r="CL14" s="961"/>
      <c r="CM14" s="959">
        <v>6335</v>
      </c>
      <c r="CN14" s="960"/>
      <c r="CO14" s="960"/>
      <c r="CP14" s="960"/>
      <c r="CQ14" s="961"/>
      <c r="CR14" s="959">
        <v>10</v>
      </c>
      <c r="CS14" s="960"/>
      <c r="CT14" s="960"/>
      <c r="CU14" s="960"/>
      <c r="CV14" s="961"/>
      <c r="CW14" s="959">
        <v>489</v>
      </c>
      <c r="CX14" s="960"/>
      <c r="CY14" s="960"/>
      <c r="CZ14" s="960"/>
      <c r="DA14" s="961"/>
      <c r="DB14" s="959">
        <v>5000</v>
      </c>
      <c r="DC14" s="960"/>
      <c r="DD14" s="960"/>
      <c r="DE14" s="960"/>
      <c r="DF14" s="961"/>
      <c r="DG14" s="959" t="s">
        <v>474</v>
      </c>
      <c r="DH14" s="960"/>
      <c r="DI14" s="960"/>
      <c r="DJ14" s="960"/>
      <c r="DK14" s="961"/>
      <c r="DL14" s="959" t="s">
        <v>474</v>
      </c>
      <c r="DM14" s="960"/>
      <c r="DN14" s="960"/>
      <c r="DO14" s="960"/>
      <c r="DP14" s="961"/>
      <c r="DQ14" s="959" t="s">
        <v>474</v>
      </c>
      <c r="DR14" s="960"/>
      <c r="DS14" s="960"/>
      <c r="DT14" s="960"/>
      <c r="DU14" s="961"/>
      <c r="DV14" s="962"/>
      <c r="DW14" s="963"/>
      <c r="DX14" s="963"/>
      <c r="DY14" s="963"/>
      <c r="DZ14" s="964"/>
      <c r="EA14" s="233"/>
    </row>
    <row r="15" spans="1:131" s="234" customFormat="1" ht="26.25" customHeight="1" x14ac:dyDescent="0.15">
      <c r="A15" s="237">
        <v>9</v>
      </c>
      <c r="B15" s="1009" t="s">
        <v>362</v>
      </c>
      <c r="C15" s="1010"/>
      <c r="D15" s="1010"/>
      <c r="E15" s="1010"/>
      <c r="F15" s="1010"/>
      <c r="G15" s="1010"/>
      <c r="H15" s="1010"/>
      <c r="I15" s="1010"/>
      <c r="J15" s="1010"/>
      <c r="K15" s="1010"/>
      <c r="L15" s="1010"/>
      <c r="M15" s="1010"/>
      <c r="N15" s="1010"/>
      <c r="O15" s="1010"/>
      <c r="P15" s="1011"/>
      <c r="Q15" s="1015">
        <v>6209</v>
      </c>
      <c r="R15" s="1013"/>
      <c r="S15" s="1013"/>
      <c r="T15" s="1013"/>
      <c r="U15" s="1013"/>
      <c r="V15" s="1013">
        <v>359</v>
      </c>
      <c r="W15" s="1013"/>
      <c r="X15" s="1013"/>
      <c r="Y15" s="1013"/>
      <c r="Z15" s="1013"/>
      <c r="AA15" s="1013">
        <v>5850</v>
      </c>
      <c r="AB15" s="1013"/>
      <c r="AC15" s="1013"/>
      <c r="AD15" s="1013"/>
      <c r="AE15" s="1016"/>
      <c r="AF15" s="1066" t="s">
        <v>118</v>
      </c>
      <c r="AG15" s="1067"/>
      <c r="AH15" s="1067"/>
      <c r="AI15" s="1067"/>
      <c r="AJ15" s="1068"/>
      <c r="AK15" s="1062">
        <v>5</v>
      </c>
      <c r="AL15" s="1063"/>
      <c r="AM15" s="1063"/>
      <c r="AN15" s="1063"/>
      <c r="AO15" s="1063"/>
      <c r="AP15" s="1063">
        <v>9048</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545</v>
      </c>
      <c r="BT15" s="963"/>
      <c r="BU15" s="963"/>
      <c r="BV15" s="963"/>
      <c r="BW15" s="963"/>
      <c r="BX15" s="963"/>
      <c r="BY15" s="963"/>
      <c r="BZ15" s="963"/>
      <c r="CA15" s="963"/>
      <c r="CB15" s="963"/>
      <c r="CC15" s="963"/>
      <c r="CD15" s="963"/>
      <c r="CE15" s="963"/>
      <c r="CF15" s="963"/>
      <c r="CG15" s="984"/>
      <c r="CH15" s="959">
        <v>-5</v>
      </c>
      <c r="CI15" s="960"/>
      <c r="CJ15" s="960"/>
      <c r="CK15" s="960"/>
      <c r="CL15" s="961"/>
      <c r="CM15" s="959">
        <v>2293</v>
      </c>
      <c r="CN15" s="960"/>
      <c r="CO15" s="960"/>
      <c r="CP15" s="960"/>
      <c r="CQ15" s="961"/>
      <c r="CR15" s="959">
        <v>1000</v>
      </c>
      <c r="CS15" s="960"/>
      <c r="CT15" s="960"/>
      <c r="CU15" s="960"/>
      <c r="CV15" s="961"/>
      <c r="CW15" s="959" t="s">
        <v>474</v>
      </c>
      <c r="CX15" s="960"/>
      <c r="CY15" s="960"/>
      <c r="CZ15" s="960"/>
      <c r="DA15" s="961"/>
      <c r="DB15" s="959" t="s">
        <v>474</v>
      </c>
      <c r="DC15" s="960"/>
      <c r="DD15" s="960"/>
      <c r="DE15" s="960"/>
      <c r="DF15" s="961"/>
      <c r="DG15" s="959" t="s">
        <v>474</v>
      </c>
      <c r="DH15" s="960"/>
      <c r="DI15" s="960"/>
      <c r="DJ15" s="960"/>
      <c r="DK15" s="961"/>
      <c r="DL15" s="959" t="s">
        <v>474</v>
      </c>
      <c r="DM15" s="960"/>
      <c r="DN15" s="960"/>
      <c r="DO15" s="960"/>
      <c r="DP15" s="961"/>
      <c r="DQ15" s="959" t="s">
        <v>474</v>
      </c>
      <c r="DR15" s="960"/>
      <c r="DS15" s="960"/>
      <c r="DT15" s="960"/>
      <c r="DU15" s="961"/>
      <c r="DV15" s="962"/>
      <c r="DW15" s="963"/>
      <c r="DX15" s="963"/>
      <c r="DY15" s="963"/>
      <c r="DZ15" s="964"/>
      <c r="EA15" s="233"/>
    </row>
    <row r="16" spans="1:131" s="234" customFormat="1" ht="26.25" customHeight="1" x14ac:dyDescent="0.15">
      <c r="A16" s="237">
        <v>10</v>
      </c>
      <c r="B16" s="1009" t="s">
        <v>363</v>
      </c>
      <c r="C16" s="1010"/>
      <c r="D16" s="1010"/>
      <c r="E16" s="1010"/>
      <c r="F16" s="1010"/>
      <c r="G16" s="1010"/>
      <c r="H16" s="1010"/>
      <c r="I16" s="1010"/>
      <c r="J16" s="1010"/>
      <c r="K16" s="1010"/>
      <c r="L16" s="1010"/>
      <c r="M16" s="1010"/>
      <c r="N16" s="1010"/>
      <c r="O16" s="1010"/>
      <c r="P16" s="1011"/>
      <c r="Q16" s="1015">
        <v>230</v>
      </c>
      <c r="R16" s="1013"/>
      <c r="S16" s="1013"/>
      <c r="T16" s="1013"/>
      <c r="U16" s="1013"/>
      <c r="V16" s="1013">
        <v>18</v>
      </c>
      <c r="W16" s="1013"/>
      <c r="X16" s="1013"/>
      <c r="Y16" s="1013"/>
      <c r="Z16" s="1013"/>
      <c r="AA16" s="1013">
        <v>212</v>
      </c>
      <c r="AB16" s="1013"/>
      <c r="AC16" s="1013"/>
      <c r="AD16" s="1013"/>
      <c r="AE16" s="1016"/>
      <c r="AF16" s="1066" t="s">
        <v>118</v>
      </c>
      <c r="AG16" s="1067"/>
      <c r="AH16" s="1067"/>
      <c r="AI16" s="1067"/>
      <c r="AJ16" s="1068"/>
      <c r="AK16" s="1062" t="s">
        <v>474</v>
      </c>
      <c r="AL16" s="1063"/>
      <c r="AM16" s="1063"/>
      <c r="AN16" s="1063"/>
      <c r="AO16" s="1063"/>
      <c r="AP16" s="1063" t="s">
        <v>474</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546</v>
      </c>
      <c r="BT16" s="963"/>
      <c r="BU16" s="963"/>
      <c r="BV16" s="963"/>
      <c r="BW16" s="963"/>
      <c r="BX16" s="963"/>
      <c r="BY16" s="963"/>
      <c r="BZ16" s="963"/>
      <c r="CA16" s="963"/>
      <c r="CB16" s="963"/>
      <c r="CC16" s="963"/>
      <c r="CD16" s="963"/>
      <c r="CE16" s="963"/>
      <c r="CF16" s="963"/>
      <c r="CG16" s="984"/>
      <c r="CH16" s="959">
        <v>21</v>
      </c>
      <c r="CI16" s="960"/>
      <c r="CJ16" s="960"/>
      <c r="CK16" s="960"/>
      <c r="CL16" s="961"/>
      <c r="CM16" s="959">
        <v>1201</v>
      </c>
      <c r="CN16" s="960"/>
      <c r="CO16" s="960"/>
      <c r="CP16" s="960"/>
      <c r="CQ16" s="961"/>
      <c r="CR16" s="959">
        <v>165</v>
      </c>
      <c r="CS16" s="960"/>
      <c r="CT16" s="960"/>
      <c r="CU16" s="960"/>
      <c r="CV16" s="961"/>
      <c r="CW16" s="959" t="s">
        <v>474</v>
      </c>
      <c r="CX16" s="960"/>
      <c r="CY16" s="960"/>
      <c r="CZ16" s="960"/>
      <c r="DA16" s="961"/>
      <c r="DB16" s="959" t="s">
        <v>474</v>
      </c>
      <c r="DC16" s="960"/>
      <c r="DD16" s="960"/>
      <c r="DE16" s="960"/>
      <c r="DF16" s="961"/>
      <c r="DG16" s="959" t="s">
        <v>474</v>
      </c>
      <c r="DH16" s="960"/>
      <c r="DI16" s="960"/>
      <c r="DJ16" s="960"/>
      <c r="DK16" s="961"/>
      <c r="DL16" s="959" t="s">
        <v>474</v>
      </c>
      <c r="DM16" s="960"/>
      <c r="DN16" s="960"/>
      <c r="DO16" s="960"/>
      <c r="DP16" s="961"/>
      <c r="DQ16" s="959" t="s">
        <v>474</v>
      </c>
      <c r="DR16" s="960"/>
      <c r="DS16" s="960"/>
      <c r="DT16" s="960"/>
      <c r="DU16" s="961"/>
      <c r="DV16" s="962"/>
      <c r="DW16" s="963"/>
      <c r="DX16" s="963"/>
      <c r="DY16" s="963"/>
      <c r="DZ16" s="964"/>
      <c r="EA16" s="233"/>
    </row>
    <row r="17" spans="1:131" s="234" customFormat="1" ht="26.25" customHeight="1" x14ac:dyDescent="0.15">
      <c r="A17" s="237">
        <v>11</v>
      </c>
      <c r="B17" s="1009" t="s">
        <v>364</v>
      </c>
      <c r="C17" s="1010"/>
      <c r="D17" s="1010"/>
      <c r="E17" s="1010"/>
      <c r="F17" s="1010"/>
      <c r="G17" s="1010"/>
      <c r="H17" s="1010"/>
      <c r="I17" s="1010"/>
      <c r="J17" s="1010"/>
      <c r="K17" s="1010"/>
      <c r="L17" s="1010"/>
      <c r="M17" s="1010"/>
      <c r="N17" s="1010"/>
      <c r="O17" s="1010"/>
      <c r="P17" s="1011"/>
      <c r="Q17" s="1015">
        <v>472</v>
      </c>
      <c r="R17" s="1013"/>
      <c r="S17" s="1013"/>
      <c r="T17" s="1013"/>
      <c r="U17" s="1013"/>
      <c r="V17" s="1013">
        <v>1</v>
      </c>
      <c r="W17" s="1013"/>
      <c r="X17" s="1013"/>
      <c r="Y17" s="1013"/>
      <c r="Z17" s="1013"/>
      <c r="AA17" s="1013">
        <v>471</v>
      </c>
      <c r="AB17" s="1013"/>
      <c r="AC17" s="1013"/>
      <c r="AD17" s="1013"/>
      <c r="AE17" s="1016"/>
      <c r="AF17" s="1066" t="s">
        <v>118</v>
      </c>
      <c r="AG17" s="1067"/>
      <c r="AH17" s="1067"/>
      <c r="AI17" s="1067"/>
      <c r="AJ17" s="1068"/>
      <c r="AK17" s="1062">
        <v>1</v>
      </c>
      <c r="AL17" s="1063"/>
      <c r="AM17" s="1063"/>
      <c r="AN17" s="1063"/>
      <c r="AO17" s="1063"/>
      <c r="AP17" s="1063" t="s">
        <v>474</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547</v>
      </c>
      <c r="BT17" s="963"/>
      <c r="BU17" s="963"/>
      <c r="BV17" s="963"/>
      <c r="BW17" s="963"/>
      <c r="BX17" s="963"/>
      <c r="BY17" s="963"/>
      <c r="BZ17" s="963"/>
      <c r="CA17" s="963"/>
      <c r="CB17" s="963"/>
      <c r="CC17" s="963"/>
      <c r="CD17" s="963"/>
      <c r="CE17" s="963"/>
      <c r="CF17" s="963"/>
      <c r="CG17" s="984"/>
      <c r="CH17" s="959">
        <v>-15</v>
      </c>
      <c r="CI17" s="960"/>
      <c r="CJ17" s="960"/>
      <c r="CK17" s="960"/>
      <c r="CL17" s="961"/>
      <c r="CM17" s="959">
        <v>61</v>
      </c>
      <c r="CN17" s="960"/>
      <c r="CO17" s="960"/>
      <c r="CP17" s="960"/>
      <c r="CQ17" s="961"/>
      <c r="CR17" s="959">
        <v>27</v>
      </c>
      <c r="CS17" s="960"/>
      <c r="CT17" s="960"/>
      <c r="CU17" s="960"/>
      <c r="CV17" s="961"/>
      <c r="CW17" s="959">
        <v>25</v>
      </c>
      <c r="CX17" s="960"/>
      <c r="CY17" s="960"/>
      <c r="CZ17" s="960"/>
      <c r="DA17" s="961"/>
      <c r="DB17" s="959" t="s">
        <v>474</v>
      </c>
      <c r="DC17" s="960"/>
      <c r="DD17" s="960"/>
      <c r="DE17" s="960"/>
      <c r="DF17" s="961"/>
      <c r="DG17" s="959" t="s">
        <v>474</v>
      </c>
      <c r="DH17" s="960"/>
      <c r="DI17" s="960"/>
      <c r="DJ17" s="960"/>
      <c r="DK17" s="961"/>
      <c r="DL17" s="959" t="s">
        <v>474</v>
      </c>
      <c r="DM17" s="960"/>
      <c r="DN17" s="960"/>
      <c r="DO17" s="960"/>
      <c r="DP17" s="961"/>
      <c r="DQ17" s="959" t="s">
        <v>474</v>
      </c>
      <c r="DR17" s="960"/>
      <c r="DS17" s="960"/>
      <c r="DT17" s="960"/>
      <c r="DU17" s="961"/>
      <c r="DV17" s="962"/>
      <c r="DW17" s="963"/>
      <c r="DX17" s="963"/>
      <c r="DY17" s="963"/>
      <c r="DZ17" s="964"/>
      <c r="EA17" s="233"/>
    </row>
    <row r="18" spans="1:131" s="234" customFormat="1" ht="26.25" customHeight="1" x14ac:dyDescent="0.15">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548</v>
      </c>
      <c r="BT18" s="963"/>
      <c r="BU18" s="963"/>
      <c r="BV18" s="963"/>
      <c r="BW18" s="963"/>
      <c r="BX18" s="963"/>
      <c r="BY18" s="963"/>
      <c r="BZ18" s="963"/>
      <c r="CA18" s="963"/>
      <c r="CB18" s="963"/>
      <c r="CC18" s="963"/>
      <c r="CD18" s="963"/>
      <c r="CE18" s="963"/>
      <c r="CF18" s="963"/>
      <c r="CG18" s="984"/>
      <c r="CH18" s="959">
        <v>42</v>
      </c>
      <c r="CI18" s="960"/>
      <c r="CJ18" s="960"/>
      <c r="CK18" s="960"/>
      <c r="CL18" s="961"/>
      <c r="CM18" s="959">
        <v>2753</v>
      </c>
      <c r="CN18" s="960"/>
      <c r="CO18" s="960"/>
      <c r="CP18" s="960"/>
      <c r="CQ18" s="961"/>
      <c r="CR18" s="959">
        <v>1995</v>
      </c>
      <c r="CS18" s="960"/>
      <c r="CT18" s="960"/>
      <c r="CU18" s="960"/>
      <c r="CV18" s="961"/>
      <c r="CW18" s="959" t="s">
        <v>474</v>
      </c>
      <c r="CX18" s="960"/>
      <c r="CY18" s="960"/>
      <c r="CZ18" s="960"/>
      <c r="DA18" s="961"/>
      <c r="DB18" s="959" t="s">
        <v>474</v>
      </c>
      <c r="DC18" s="960"/>
      <c r="DD18" s="960"/>
      <c r="DE18" s="960"/>
      <c r="DF18" s="961"/>
      <c r="DG18" s="959" t="s">
        <v>474</v>
      </c>
      <c r="DH18" s="960"/>
      <c r="DI18" s="960"/>
      <c r="DJ18" s="960"/>
      <c r="DK18" s="961"/>
      <c r="DL18" s="959" t="s">
        <v>474</v>
      </c>
      <c r="DM18" s="960"/>
      <c r="DN18" s="960"/>
      <c r="DO18" s="960"/>
      <c r="DP18" s="961"/>
      <c r="DQ18" s="959" t="s">
        <v>474</v>
      </c>
      <c r="DR18" s="960"/>
      <c r="DS18" s="960"/>
      <c r="DT18" s="960"/>
      <c r="DU18" s="961"/>
      <c r="DV18" s="962"/>
      <c r="DW18" s="963"/>
      <c r="DX18" s="963"/>
      <c r="DY18" s="963"/>
      <c r="DZ18" s="964"/>
      <c r="EA18" s="233"/>
    </row>
    <row r="19" spans="1:131" s="234" customFormat="1" ht="26.25" customHeight="1" x14ac:dyDescent="0.15">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549</v>
      </c>
      <c r="BT19" s="963"/>
      <c r="BU19" s="963"/>
      <c r="BV19" s="963"/>
      <c r="BW19" s="963"/>
      <c r="BX19" s="963"/>
      <c r="BY19" s="963"/>
      <c r="BZ19" s="963"/>
      <c r="CA19" s="963"/>
      <c r="CB19" s="963"/>
      <c r="CC19" s="963"/>
      <c r="CD19" s="963"/>
      <c r="CE19" s="963"/>
      <c r="CF19" s="963"/>
      <c r="CG19" s="984"/>
      <c r="CH19" s="959" t="s">
        <v>474</v>
      </c>
      <c r="CI19" s="960"/>
      <c r="CJ19" s="960"/>
      <c r="CK19" s="960"/>
      <c r="CL19" s="961"/>
      <c r="CM19" s="959">
        <v>11</v>
      </c>
      <c r="CN19" s="960"/>
      <c r="CO19" s="960"/>
      <c r="CP19" s="960"/>
      <c r="CQ19" s="961"/>
      <c r="CR19" s="959">
        <v>2</v>
      </c>
      <c r="CS19" s="960"/>
      <c r="CT19" s="960"/>
      <c r="CU19" s="960"/>
      <c r="CV19" s="961"/>
      <c r="CW19" s="959">
        <v>21</v>
      </c>
      <c r="CX19" s="960"/>
      <c r="CY19" s="960"/>
      <c r="CZ19" s="960"/>
      <c r="DA19" s="961"/>
      <c r="DB19" s="959" t="s">
        <v>474</v>
      </c>
      <c r="DC19" s="960"/>
      <c r="DD19" s="960"/>
      <c r="DE19" s="960"/>
      <c r="DF19" s="961"/>
      <c r="DG19" s="959" t="s">
        <v>474</v>
      </c>
      <c r="DH19" s="960"/>
      <c r="DI19" s="960"/>
      <c r="DJ19" s="960"/>
      <c r="DK19" s="961"/>
      <c r="DL19" s="959" t="s">
        <v>474</v>
      </c>
      <c r="DM19" s="960"/>
      <c r="DN19" s="960"/>
      <c r="DO19" s="960"/>
      <c r="DP19" s="961"/>
      <c r="DQ19" s="959" t="s">
        <v>474</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550</v>
      </c>
      <c r="BT20" s="963"/>
      <c r="BU20" s="963"/>
      <c r="BV20" s="963"/>
      <c r="BW20" s="963"/>
      <c r="BX20" s="963"/>
      <c r="BY20" s="963"/>
      <c r="BZ20" s="963"/>
      <c r="CA20" s="963"/>
      <c r="CB20" s="963"/>
      <c r="CC20" s="963"/>
      <c r="CD20" s="963"/>
      <c r="CE20" s="963"/>
      <c r="CF20" s="963"/>
      <c r="CG20" s="984"/>
      <c r="CH20" s="959">
        <v>1556</v>
      </c>
      <c r="CI20" s="960"/>
      <c r="CJ20" s="960"/>
      <c r="CK20" s="960"/>
      <c r="CL20" s="961"/>
      <c r="CM20" s="959">
        <v>136</v>
      </c>
      <c r="CN20" s="960"/>
      <c r="CO20" s="960"/>
      <c r="CP20" s="960"/>
      <c r="CQ20" s="961"/>
      <c r="CR20" s="959">
        <v>185</v>
      </c>
      <c r="CS20" s="960"/>
      <c r="CT20" s="960"/>
      <c r="CU20" s="960"/>
      <c r="CV20" s="961"/>
      <c r="CW20" s="959">
        <v>1431</v>
      </c>
      <c r="CX20" s="960"/>
      <c r="CY20" s="960"/>
      <c r="CZ20" s="960"/>
      <c r="DA20" s="961"/>
      <c r="DB20" s="959" t="s">
        <v>474</v>
      </c>
      <c r="DC20" s="960"/>
      <c r="DD20" s="960"/>
      <c r="DE20" s="960"/>
      <c r="DF20" s="961"/>
      <c r="DG20" s="959" t="s">
        <v>474</v>
      </c>
      <c r="DH20" s="960"/>
      <c r="DI20" s="960"/>
      <c r="DJ20" s="960"/>
      <c r="DK20" s="961"/>
      <c r="DL20" s="959" t="s">
        <v>474</v>
      </c>
      <c r="DM20" s="960"/>
      <c r="DN20" s="960"/>
      <c r="DO20" s="960"/>
      <c r="DP20" s="961"/>
      <c r="DQ20" s="959" t="s">
        <v>474</v>
      </c>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551</v>
      </c>
      <c r="BT21" s="963"/>
      <c r="BU21" s="963"/>
      <c r="BV21" s="963"/>
      <c r="BW21" s="963"/>
      <c r="BX21" s="963"/>
      <c r="BY21" s="963"/>
      <c r="BZ21" s="963"/>
      <c r="CA21" s="963"/>
      <c r="CB21" s="963"/>
      <c r="CC21" s="963"/>
      <c r="CD21" s="963"/>
      <c r="CE21" s="963"/>
      <c r="CF21" s="963"/>
      <c r="CG21" s="984"/>
      <c r="CH21" s="959">
        <v>2</v>
      </c>
      <c r="CI21" s="960"/>
      <c r="CJ21" s="960"/>
      <c r="CK21" s="960"/>
      <c r="CL21" s="961"/>
      <c r="CM21" s="959">
        <v>1720</v>
      </c>
      <c r="CN21" s="960"/>
      <c r="CO21" s="960"/>
      <c r="CP21" s="960"/>
      <c r="CQ21" s="961"/>
      <c r="CR21" s="959">
        <v>500</v>
      </c>
      <c r="CS21" s="960"/>
      <c r="CT21" s="960"/>
      <c r="CU21" s="960"/>
      <c r="CV21" s="961"/>
      <c r="CW21" s="959" t="s">
        <v>474</v>
      </c>
      <c r="CX21" s="960"/>
      <c r="CY21" s="960"/>
      <c r="CZ21" s="960"/>
      <c r="DA21" s="961"/>
      <c r="DB21" s="959" t="s">
        <v>474</v>
      </c>
      <c r="DC21" s="960"/>
      <c r="DD21" s="960"/>
      <c r="DE21" s="960"/>
      <c r="DF21" s="961"/>
      <c r="DG21" s="959" t="s">
        <v>474</v>
      </c>
      <c r="DH21" s="960"/>
      <c r="DI21" s="960"/>
      <c r="DJ21" s="960"/>
      <c r="DK21" s="961"/>
      <c r="DL21" s="959" t="s">
        <v>474</v>
      </c>
      <c r="DM21" s="960"/>
      <c r="DN21" s="960"/>
      <c r="DO21" s="960"/>
      <c r="DP21" s="961"/>
      <c r="DQ21" s="959" t="s">
        <v>474</v>
      </c>
      <c r="DR21" s="960"/>
      <c r="DS21" s="960"/>
      <c r="DT21" s="960"/>
      <c r="DU21" s="961"/>
      <c r="DV21" s="962"/>
      <c r="DW21" s="963"/>
      <c r="DX21" s="963"/>
      <c r="DY21" s="963"/>
      <c r="DZ21" s="964"/>
      <c r="EA21" s="233"/>
    </row>
    <row r="22" spans="1:131" s="234" customFormat="1" ht="26.25" customHeight="1" x14ac:dyDescent="0.15">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365</v>
      </c>
      <c r="BA22" s="1000"/>
      <c r="BB22" s="1000"/>
      <c r="BC22" s="1000"/>
      <c r="BD22" s="1001"/>
      <c r="BE22" s="232"/>
      <c r="BF22" s="232"/>
      <c r="BG22" s="232"/>
      <c r="BH22" s="232"/>
      <c r="BI22" s="232"/>
      <c r="BJ22" s="232"/>
      <c r="BK22" s="232"/>
      <c r="BL22" s="232"/>
      <c r="BM22" s="232"/>
      <c r="BN22" s="232"/>
      <c r="BO22" s="232"/>
      <c r="BP22" s="232"/>
      <c r="BQ22" s="237">
        <v>16</v>
      </c>
      <c r="BR22" s="238"/>
      <c r="BS22" s="962" t="s">
        <v>552</v>
      </c>
      <c r="BT22" s="963"/>
      <c r="BU22" s="963"/>
      <c r="BV22" s="963"/>
      <c r="BW22" s="963"/>
      <c r="BX22" s="963"/>
      <c r="BY22" s="963"/>
      <c r="BZ22" s="963"/>
      <c r="CA22" s="963"/>
      <c r="CB22" s="963"/>
      <c r="CC22" s="963"/>
      <c r="CD22" s="963"/>
      <c r="CE22" s="963"/>
      <c r="CF22" s="963"/>
      <c r="CG22" s="984"/>
      <c r="CH22" s="959">
        <v>14</v>
      </c>
      <c r="CI22" s="960"/>
      <c r="CJ22" s="960"/>
      <c r="CK22" s="960"/>
      <c r="CL22" s="961"/>
      <c r="CM22" s="959">
        <v>768</v>
      </c>
      <c r="CN22" s="960"/>
      <c r="CO22" s="960"/>
      <c r="CP22" s="960"/>
      <c r="CQ22" s="961"/>
      <c r="CR22" s="959">
        <v>270</v>
      </c>
      <c r="CS22" s="960"/>
      <c r="CT22" s="960"/>
      <c r="CU22" s="960"/>
      <c r="CV22" s="961"/>
      <c r="CW22" s="959">
        <v>4</v>
      </c>
      <c r="CX22" s="960"/>
      <c r="CY22" s="960"/>
      <c r="CZ22" s="960"/>
      <c r="DA22" s="961"/>
      <c r="DB22" s="959" t="s">
        <v>474</v>
      </c>
      <c r="DC22" s="960"/>
      <c r="DD22" s="960"/>
      <c r="DE22" s="960"/>
      <c r="DF22" s="961"/>
      <c r="DG22" s="959" t="s">
        <v>474</v>
      </c>
      <c r="DH22" s="960"/>
      <c r="DI22" s="960"/>
      <c r="DJ22" s="960"/>
      <c r="DK22" s="961"/>
      <c r="DL22" s="959" t="s">
        <v>474</v>
      </c>
      <c r="DM22" s="960"/>
      <c r="DN22" s="960"/>
      <c r="DO22" s="960"/>
      <c r="DP22" s="961"/>
      <c r="DQ22" s="959" t="s">
        <v>474</v>
      </c>
      <c r="DR22" s="960"/>
      <c r="DS22" s="960"/>
      <c r="DT22" s="960"/>
      <c r="DU22" s="961"/>
      <c r="DV22" s="962"/>
      <c r="DW22" s="963"/>
      <c r="DX22" s="963"/>
      <c r="DY22" s="963"/>
      <c r="DZ22" s="964"/>
      <c r="EA22" s="233"/>
    </row>
    <row r="23" spans="1:131" s="234" customFormat="1" ht="26.25" customHeight="1" thickBot="1" x14ac:dyDescent="0.2">
      <c r="A23" s="239" t="s">
        <v>366</v>
      </c>
      <c r="B23" s="907" t="s">
        <v>367</v>
      </c>
      <c r="C23" s="908"/>
      <c r="D23" s="908"/>
      <c r="E23" s="908"/>
      <c r="F23" s="908"/>
      <c r="G23" s="908"/>
      <c r="H23" s="908"/>
      <c r="I23" s="908"/>
      <c r="J23" s="908"/>
      <c r="K23" s="908"/>
      <c r="L23" s="908"/>
      <c r="M23" s="908"/>
      <c r="N23" s="908"/>
      <c r="O23" s="908"/>
      <c r="P23" s="918"/>
      <c r="Q23" s="1043">
        <v>709755</v>
      </c>
      <c r="R23" s="1037"/>
      <c r="S23" s="1037"/>
      <c r="T23" s="1037"/>
      <c r="U23" s="1037"/>
      <c r="V23" s="1037">
        <v>681161</v>
      </c>
      <c r="W23" s="1037"/>
      <c r="X23" s="1037"/>
      <c r="Y23" s="1037"/>
      <c r="Z23" s="1037"/>
      <c r="AA23" s="1037">
        <v>28594</v>
      </c>
      <c r="AB23" s="1037"/>
      <c r="AC23" s="1037"/>
      <c r="AD23" s="1037"/>
      <c r="AE23" s="1044"/>
      <c r="AF23" s="1045">
        <v>5899</v>
      </c>
      <c r="AG23" s="1037"/>
      <c r="AH23" s="1037"/>
      <c r="AI23" s="1037"/>
      <c r="AJ23" s="1046"/>
      <c r="AK23" s="1047"/>
      <c r="AL23" s="1048"/>
      <c r="AM23" s="1048"/>
      <c r="AN23" s="1048"/>
      <c r="AO23" s="1048"/>
      <c r="AP23" s="1037">
        <v>891901</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553</v>
      </c>
      <c r="BT23" s="963"/>
      <c r="BU23" s="963"/>
      <c r="BV23" s="963"/>
      <c r="BW23" s="963"/>
      <c r="BX23" s="963"/>
      <c r="BY23" s="963"/>
      <c r="BZ23" s="963"/>
      <c r="CA23" s="963"/>
      <c r="CB23" s="963"/>
      <c r="CC23" s="963"/>
      <c r="CD23" s="963"/>
      <c r="CE23" s="963"/>
      <c r="CF23" s="963"/>
      <c r="CG23" s="984"/>
      <c r="CH23" s="959">
        <v>-15</v>
      </c>
      <c r="CI23" s="960"/>
      <c r="CJ23" s="960"/>
      <c r="CK23" s="960"/>
      <c r="CL23" s="961"/>
      <c r="CM23" s="959">
        <v>2785</v>
      </c>
      <c r="CN23" s="960"/>
      <c r="CO23" s="960"/>
      <c r="CP23" s="960"/>
      <c r="CQ23" s="961"/>
      <c r="CR23" s="959">
        <v>884</v>
      </c>
      <c r="CS23" s="960"/>
      <c r="CT23" s="960"/>
      <c r="CU23" s="960"/>
      <c r="CV23" s="961"/>
      <c r="CW23" s="959" t="s">
        <v>474</v>
      </c>
      <c r="CX23" s="960"/>
      <c r="CY23" s="960"/>
      <c r="CZ23" s="960"/>
      <c r="DA23" s="961"/>
      <c r="DB23" s="959" t="s">
        <v>474</v>
      </c>
      <c r="DC23" s="960"/>
      <c r="DD23" s="960"/>
      <c r="DE23" s="960"/>
      <c r="DF23" s="961"/>
      <c r="DG23" s="959" t="s">
        <v>474</v>
      </c>
      <c r="DH23" s="960"/>
      <c r="DI23" s="960"/>
      <c r="DJ23" s="960"/>
      <c r="DK23" s="961"/>
      <c r="DL23" s="959" t="s">
        <v>474</v>
      </c>
      <c r="DM23" s="960"/>
      <c r="DN23" s="960"/>
      <c r="DO23" s="960"/>
      <c r="DP23" s="961"/>
      <c r="DQ23" s="959" t="s">
        <v>474</v>
      </c>
      <c r="DR23" s="960"/>
      <c r="DS23" s="960"/>
      <c r="DT23" s="960"/>
      <c r="DU23" s="961"/>
      <c r="DV23" s="962"/>
      <c r="DW23" s="963"/>
      <c r="DX23" s="963"/>
      <c r="DY23" s="963"/>
      <c r="DZ23" s="964"/>
      <c r="EA23" s="233"/>
    </row>
    <row r="24" spans="1:131" s="234" customFormat="1" ht="26.25" customHeight="1" x14ac:dyDescent="0.15">
      <c r="A24" s="1036" t="s">
        <v>368</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554</v>
      </c>
      <c r="BT24" s="963"/>
      <c r="BU24" s="963"/>
      <c r="BV24" s="963"/>
      <c r="BW24" s="963"/>
      <c r="BX24" s="963"/>
      <c r="BY24" s="963"/>
      <c r="BZ24" s="963"/>
      <c r="CA24" s="963"/>
      <c r="CB24" s="963"/>
      <c r="CC24" s="963"/>
      <c r="CD24" s="963"/>
      <c r="CE24" s="963"/>
      <c r="CF24" s="963"/>
      <c r="CG24" s="984"/>
      <c r="CH24" s="959">
        <v>-29</v>
      </c>
      <c r="CI24" s="960"/>
      <c r="CJ24" s="960"/>
      <c r="CK24" s="960"/>
      <c r="CL24" s="961"/>
      <c r="CM24" s="959">
        <v>139</v>
      </c>
      <c r="CN24" s="960"/>
      <c r="CO24" s="960"/>
      <c r="CP24" s="960"/>
      <c r="CQ24" s="961"/>
      <c r="CR24" s="959">
        <v>15</v>
      </c>
      <c r="CS24" s="960"/>
      <c r="CT24" s="960"/>
      <c r="CU24" s="960"/>
      <c r="CV24" s="961"/>
      <c r="CW24" s="959" t="s">
        <v>474</v>
      </c>
      <c r="CX24" s="960"/>
      <c r="CY24" s="960"/>
      <c r="CZ24" s="960"/>
      <c r="DA24" s="961"/>
      <c r="DB24" s="959" t="s">
        <v>474</v>
      </c>
      <c r="DC24" s="960"/>
      <c r="DD24" s="960"/>
      <c r="DE24" s="960"/>
      <c r="DF24" s="961"/>
      <c r="DG24" s="959" t="s">
        <v>474</v>
      </c>
      <c r="DH24" s="960"/>
      <c r="DI24" s="960"/>
      <c r="DJ24" s="960"/>
      <c r="DK24" s="961"/>
      <c r="DL24" s="959" t="s">
        <v>474</v>
      </c>
      <c r="DM24" s="960"/>
      <c r="DN24" s="960"/>
      <c r="DO24" s="960"/>
      <c r="DP24" s="961"/>
      <c r="DQ24" s="959" t="s">
        <v>474</v>
      </c>
      <c r="DR24" s="960"/>
      <c r="DS24" s="960"/>
      <c r="DT24" s="960"/>
      <c r="DU24" s="961"/>
      <c r="DV24" s="962"/>
      <c r="DW24" s="963"/>
      <c r="DX24" s="963"/>
      <c r="DY24" s="963"/>
      <c r="DZ24" s="964"/>
      <c r="EA24" s="233"/>
    </row>
    <row r="25" spans="1:131" ht="26.25" customHeight="1" thickBot="1" x14ac:dyDescent="0.2">
      <c r="A25" s="1035" t="s">
        <v>369</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555</v>
      </c>
      <c r="BT25" s="963"/>
      <c r="BU25" s="963"/>
      <c r="BV25" s="963"/>
      <c r="BW25" s="963"/>
      <c r="BX25" s="963"/>
      <c r="BY25" s="963"/>
      <c r="BZ25" s="963"/>
      <c r="CA25" s="963"/>
      <c r="CB25" s="963"/>
      <c r="CC25" s="963"/>
      <c r="CD25" s="963"/>
      <c r="CE25" s="963"/>
      <c r="CF25" s="963"/>
      <c r="CG25" s="984"/>
      <c r="CH25" s="959">
        <v>177</v>
      </c>
      <c r="CI25" s="960"/>
      <c r="CJ25" s="960"/>
      <c r="CK25" s="960"/>
      <c r="CL25" s="961"/>
      <c r="CM25" s="959">
        <v>1242</v>
      </c>
      <c r="CN25" s="960"/>
      <c r="CO25" s="960"/>
      <c r="CP25" s="960"/>
      <c r="CQ25" s="961"/>
      <c r="CR25" s="959">
        <v>18</v>
      </c>
      <c r="CS25" s="960"/>
      <c r="CT25" s="960"/>
      <c r="CU25" s="960"/>
      <c r="CV25" s="961"/>
      <c r="CW25" s="959" t="s">
        <v>474</v>
      </c>
      <c r="CX25" s="960"/>
      <c r="CY25" s="960"/>
      <c r="CZ25" s="960"/>
      <c r="DA25" s="961"/>
      <c r="DB25" s="959" t="s">
        <v>474</v>
      </c>
      <c r="DC25" s="960"/>
      <c r="DD25" s="960"/>
      <c r="DE25" s="960"/>
      <c r="DF25" s="961"/>
      <c r="DG25" s="959" t="s">
        <v>474</v>
      </c>
      <c r="DH25" s="960"/>
      <c r="DI25" s="960"/>
      <c r="DJ25" s="960"/>
      <c r="DK25" s="961"/>
      <c r="DL25" s="959" t="s">
        <v>474</v>
      </c>
      <c r="DM25" s="960"/>
      <c r="DN25" s="960"/>
      <c r="DO25" s="960"/>
      <c r="DP25" s="961"/>
      <c r="DQ25" s="959" t="s">
        <v>474</v>
      </c>
      <c r="DR25" s="960"/>
      <c r="DS25" s="960"/>
      <c r="DT25" s="960"/>
      <c r="DU25" s="961"/>
      <c r="DV25" s="962"/>
      <c r="DW25" s="963"/>
      <c r="DX25" s="963"/>
      <c r="DY25" s="963"/>
      <c r="DZ25" s="964"/>
      <c r="EA25" s="229"/>
    </row>
    <row r="26" spans="1:131" ht="26.25" customHeight="1" x14ac:dyDescent="0.15">
      <c r="A26" s="965" t="s">
        <v>337</v>
      </c>
      <c r="B26" s="966"/>
      <c r="C26" s="966"/>
      <c r="D26" s="966"/>
      <c r="E26" s="966"/>
      <c r="F26" s="966"/>
      <c r="G26" s="966"/>
      <c r="H26" s="966"/>
      <c r="I26" s="966"/>
      <c r="J26" s="966"/>
      <c r="K26" s="966"/>
      <c r="L26" s="966"/>
      <c r="M26" s="966"/>
      <c r="N26" s="966"/>
      <c r="O26" s="966"/>
      <c r="P26" s="967"/>
      <c r="Q26" s="971" t="s">
        <v>370</v>
      </c>
      <c r="R26" s="972"/>
      <c r="S26" s="972"/>
      <c r="T26" s="972"/>
      <c r="U26" s="973"/>
      <c r="V26" s="971" t="s">
        <v>371</v>
      </c>
      <c r="W26" s="972"/>
      <c r="X26" s="972"/>
      <c r="Y26" s="972"/>
      <c r="Z26" s="973"/>
      <c r="AA26" s="971" t="s">
        <v>372</v>
      </c>
      <c r="AB26" s="972"/>
      <c r="AC26" s="972"/>
      <c r="AD26" s="972"/>
      <c r="AE26" s="972"/>
      <c r="AF26" s="1031" t="s">
        <v>373</v>
      </c>
      <c r="AG26" s="978"/>
      <c r="AH26" s="978"/>
      <c r="AI26" s="978"/>
      <c r="AJ26" s="1032"/>
      <c r="AK26" s="972" t="s">
        <v>374</v>
      </c>
      <c r="AL26" s="972"/>
      <c r="AM26" s="972"/>
      <c r="AN26" s="972"/>
      <c r="AO26" s="973"/>
      <c r="AP26" s="971" t="s">
        <v>375</v>
      </c>
      <c r="AQ26" s="972"/>
      <c r="AR26" s="972"/>
      <c r="AS26" s="972"/>
      <c r="AT26" s="973"/>
      <c r="AU26" s="971" t="s">
        <v>376</v>
      </c>
      <c r="AV26" s="972"/>
      <c r="AW26" s="972"/>
      <c r="AX26" s="972"/>
      <c r="AY26" s="973"/>
      <c r="AZ26" s="971" t="s">
        <v>377</v>
      </c>
      <c r="BA26" s="972"/>
      <c r="BB26" s="972"/>
      <c r="BC26" s="972"/>
      <c r="BD26" s="973"/>
      <c r="BE26" s="971" t="s">
        <v>344</v>
      </c>
      <c r="BF26" s="972"/>
      <c r="BG26" s="972"/>
      <c r="BH26" s="972"/>
      <c r="BI26" s="985"/>
      <c r="BJ26" s="231"/>
      <c r="BK26" s="231"/>
      <c r="BL26" s="231"/>
      <c r="BM26" s="231"/>
      <c r="BN26" s="231"/>
      <c r="BO26" s="240"/>
      <c r="BP26" s="240"/>
      <c r="BQ26" s="237">
        <v>20</v>
      </c>
      <c r="BR26" s="238"/>
      <c r="BS26" s="962" t="s">
        <v>556</v>
      </c>
      <c r="BT26" s="963"/>
      <c r="BU26" s="963"/>
      <c r="BV26" s="963"/>
      <c r="BW26" s="963"/>
      <c r="BX26" s="963"/>
      <c r="BY26" s="963"/>
      <c r="BZ26" s="963"/>
      <c r="CA26" s="963"/>
      <c r="CB26" s="963"/>
      <c r="CC26" s="963"/>
      <c r="CD26" s="963"/>
      <c r="CE26" s="963"/>
      <c r="CF26" s="963"/>
      <c r="CG26" s="984"/>
      <c r="CH26" s="959">
        <v>470</v>
      </c>
      <c r="CI26" s="960"/>
      <c r="CJ26" s="960"/>
      <c r="CK26" s="960"/>
      <c r="CL26" s="961"/>
      <c r="CM26" s="959">
        <v>2486</v>
      </c>
      <c r="CN26" s="960"/>
      <c r="CO26" s="960"/>
      <c r="CP26" s="960"/>
      <c r="CQ26" s="961"/>
      <c r="CR26" s="959">
        <v>3</v>
      </c>
      <c r="CS26" s="960"/>
      <c r="CT26" s="960"/>
      <c r="CU26" s="960"/>
      <c r="CV26" s="961"/>
      <c r="CW26" s="959" t="s">
        <v>474</v>
      </c>
      <c r="CX26" s="960"/>
      <c r="CY26" s="960"/>
      <c r="CZ26" s="960"/>
      <c r="DA26" s="961"/>
      <c r="DB26" s="959" t="s">
        <v>474</v>
      </c>
      <c r="DC26" s="960"/>
      <c r="DD26" s="960"/>
      <c r="DE26" s="960"/>
      <c r="DF26" s="961"/>
      <c r="DG26" s="959" t="s">
        <v>474</v>
      </c>
      <c r="DH26" s="960"/>
      <c r="DI26" s="960"/>
      <c r="DJ26" s="960"/>
      <c r="DK26" s="961"/>
      <c r="DL26" s="959" t="s">
        <v>474</v>
      </c>
      <c r="DM26" s="960"/>
      <c r="DN26" s="960"/>
      <c r="DO26" s="960"/>
      <c r="DP26" s="961"/>
      <c r="DQ26" s="959" t="s">
        <v>474</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557</v>
      </c>
      <c r="BT27" s="963"/>
      <c r="BU27" s="963"/>
      <c r="BV27" s="963"/>
      <c r="BW27" s="963"/>
      <c r="BX27" s="963"/>
      <c r="BY27" s="963"/>
      <c r="BZ27" s="963"/>
      <c r="CA27" s="963"/>
      <c r="CB27" s="963"/>
      <c r="CC27" s="963"/>
      <c r="CD27" s="963"/>
      <c r="CE27" s="963"/>
      <c r="CF27" s="963"/>
      <c r="CG27" s="984"/>
      <c r="CH27" s="959">
        <v>-37</v>
      </c>
      <c r="CI27" s="960"/>
      <c r="CJ27" s="960"/>
      <c r="CK27" s="960"/>
      <c r="CL27" s="961"/>
      <c r="CM27" s="959">
        <v>10266</v>
      </c>
      <c r="CN27" s="960"/>
      <c r="CO27" s="960"/>
      <c r="CP27" s="960"/>
      <c r="CQ27" s="961"/>
      <c r="CR27" s="959">
        <v>1</v>
      </c>
      <c r="CS27" s="960"/>
      <c r="CT27" s="960"/>
      <c r="CU27" s="960"/>
      <c r="CV27" s="961"/>
      <c r="CW27" s="959">
        <v>61</v>
      </c>
      <c r="CX27" s="960"/>
      <c r="CY27" s="960"/>
      <c r="CZ27" s="960"/>
      <c r="DA27" s="961"/>
      <c r="DB27" s="959" t="s">
        <v>474</v>
      </c>
      <c r="DC27" s="960"/>
      <c r="DD27" s="960"/>
      <c r="DE27" s="960"/>
      <c r="DF27" s="961"/>
      <c r="DG27" s="959" t="s">
        <v>474</v>
      </c>
      <c r="DH27" s="960"/>
      <c r="DI27" s="960"/>
      <c r="DJ27" s="960"/>
      <c r="DK27" s="961"/>
      <c r="DL27" s="959" t="s">
        <v>474</v>
      </c>
      <c r="DM27" s="960"/>
      <c r="DN27" s="960"/>
      <c r="DO27" s="960"/>
      <c r="DP27" s="961"/>
      <c r="DQ27" s="959" t="s">
        <v>474</v>
      </c>
      <c r="DR27" s="960"/>
      <c r="DS27" s="960"/>
      <c r="DT27" s="960"/>
      <c r="DU27" s="961"/>
      <c r="DV27" s="962"/>
      <c r="DW27" s="963"/>
      <c r="DX27" s="963"/>
      <c r="DY27" s="963"/>
      <c r="DZ27" s="964"/>
      <c r="EA27" s="229"/>
    </row>
    <row r="28" spans="1:131" ht="26.25" customHeight="1" thickTop="1" x14ac:dyDescent="0.15">
      <c r="A28" s="241">
        <v>1</v>
      </c>
      <c r="B28" s="1023" t="s">
        <v>378</v>
      </c>
      <c r="C28" s="1024"/>
      <c r="D28" s="1024"/>
      <c r="E28" s="1024"/>
      <c r="F28" s="1024"/>
      <c r="G28" s="1024"/>
      <c r="H28" s="1024"/>
      <c r="I28" s="1024"/>
      <c r="J28" s="1024"/>
      <c r="K28" s="1024"/>
      <c r="L28" s="1024"/>
      <c r="M28" s="1024"/>
      <c r="N28" s="1024"/>
      <c r="O28" s="1024"/>
      <c r="P28" s="1025"/>
      <c r="Q28" s="1026">
        <v>38</v>
      </c>
      <c r="R28" s="1027"/>
      <c r="S28" s="1027"/>
      <c r="T28" s="1027"/>
      <c r="U28" s="1027"/>
      <c r="V28" s="1027">
        <v>37</v>
      </c>
      <c r="W28" s="1027"/>
      <c r="X28" s="1027"/>
      <c r="Y28" s="1027"/>
      <c r="Z28" s="1027"/>
      <c r="AA28" s="1027">
        <v>1</v>
      </c>
      <c r="AB28" s="1027"/>
      <c r="AC28" s="1027"/>
      <c r="AD28" s="1027"/>
      <c r="AE28" s="1028"/>
      <c r="AF28" s="1029">
        <v>1</v>
      </c>
      <c r="AG28" s="1027"/>
      <c r="AH28" s="1027"/>
      <c r="AI28" s="1027"/>
      <c r="AJ28" s="1030"/>
      <c r="AK28" s="1018" t="s">
        <v>474</v>
      </c>
      <c r="AL28" s="1019"/>
      <c r="AM28" s="1019"/>
      <c r="AN28" s="1019"/>
      <c r="AO28" s="1019"/>
      <c r="AP28" s="1019" t="s">
        <v>474</v>
      </c>
      <c r="AQ28" s="1019"/>
      <c r="AR28" s="1019"/>
      <c r="AS28" s="1019"/>
      <c r="AT28" s="1019"/>
      <c r="AU28" s="1019" t="s">
        <v>474</v>
      </c>
      <c r="AV28" s="1019"/>
      <c r="AW28" s="1019"/>
      <c r="AX28" s="1019"/>
      <c r="AY28" s="1019"/>
      <c r="AZ28" s="1020" t="s">
        <v>474</v>
      </c>
      <c r="BA28" s="1020"/>
      <c r="BB28" s="1020"/>
      <c r="BC28" s="1020"/>
      <c r="BD28" s="1020"/>
      <c r="BE28" s="1021"/>
      <c r="BF28" s="1021"/>
      <c r="BG28" s="1021"/>
      <c r="BH28" s="1021"/>
      <c r="BI28" s="1022"/>
      <c r="BJ28" s="231"/>
      <c r="BK28" s="231"/>
      <c r="BL28" s="231"/>
      <c r="BM28" s="231"/>
      <c r="BN28" s="231"/>
      <c r="BO28" s="240"/>
      <c r="BP28" s="240"/>
      <c r="BQ28" s="237">
        <v>22</v>
      </c>
      <c r="BR28" s="238"/>
      <c r="BS28" s="962" t="s">
        <v>558</v>
      </c>
      <c r="BT28" s="963"/>
      <c r="BU28" s="963"/>
      <c r="BV28" s="963"/>
      <c r="BW28" s="963"/>
      <c r="BX28" s="963"/>
      <c r="BY28" s="963"/>
      <c r="BZ28" s="963"/>
      <c r="CA28" s="963"/>
      <c r="CB28" s="963"/>
      <c r="CC28" s="963"/>
      <c r="CD28" s="963"/>
      <c r="CE28" s="963"/>
      <c r="CF28" s="963"/>
      <c r="CG28" s="984"/>
      <c r="CH28" s="959">
        <v>7</v>
      </c>
      <c r="CI28" s="960"/>
      <c r="CJ28" s="960"/>
      <c r="CK28" s="960"/>
      <c r="CL28" s="961"/>
      <c r="CM28" s="959">
        <v>792</v>
      </c>
      <c r="CN28" s="960"/>
      <c r="CO28" s="960"/>
      <c r="CP28" s="960"/>
      <c r="CQ28" s="961"/>
      <c r="CR28" s="959">
        <v>581</v>
      </c>
      <c r="CS28" s="960"/>
      <c r="CT28" s="960"/>
      <c r="CU28" s="960"/>
      <c r="CV28" s="961"/>
      <c r="CW28" s="959" t="s">
        <v>474</v>
      </c>
      <c r="CX28" s="960"/>
      <c r="CY28" s="960"/>
      <c r="CZ28" s="960"/>
      <c r="DA28" s="961"/>
      <c r="DB28" s="959" t="s">
        <v>474</v>
      </c>
      <c r="DC28" s="960"/>
      <c r="DD28" s="960"/>
      <c r="DE28" s="960"/>
      <c r="DF28" s="961"/>
      <c r="DG28" s="959" t="s">
        <v>474</v>
      </c>
      <c r="DH28" s="960"/>
      <c r="DI28" s="960"/>
      <c r="DJ28" s="960"/>
      <c r="DK28" s="961"/>
      <c r="DL28" s="959" t="s">
        <v>474</v>
      </c>
      <c r="DM28" s="960"/>
      <c r="DN28" s="960"/>
      <c r="DO28" s="960"/>
      <c r="DP28" s="961"/>
      <c r="DQ28" s="959" t="s">
        <v>474</v>
      </c>
      <c r="DR28" s="960"/>
      <c r="DS28" s="960"/>
      <c r="DT28" s="960"/>
      <c r="DU28" s="961"/>
      <c r="DV28" s="962"/>
      <c r="DW28" s="963"/>
      <c r="DX28" s="963"/>
      <c r="DY28" s="963"/>
      <c r="DZ28" s="964"/>
      <c r="EA28" s="229"/>
    </row>
    <row r="29" spans="1:131" ht="26.25" customHeight="1" x14ac:dyDescent="0.15">
      <c r="A29" s="241">
        <v>2</v>
      </c>
      <c r="B29" s="1009" t="s">
        <v>379</v>
      </c>
      <c r="C29" s="1010"/>
      <c r="D29" s="1010"/>
      <c r="E29" s="1010"/>
      <c r="F29" s="1010"/>
      <c r="G29" s="1010"/>
      <c r="H29" s="1010"/>
      <c r="I29" s="1010"/>
      <c r="J29" s="1010"/>
      <c r="K29" s="1010"/>
      <c r="L29" s="1010"/>
      <c r="M29" s="1010"/>
      <c r="N29" s="1010"/>
      <c r="O29" s="1010"/>
      <c r="P29" s="1011"/>
      <c r="Q29" s="1015">
        <v>132508</v>
      </c>
      <c r="R29" s="1013"/>
      <c r="S29" s="1013"/>
      <c r="T29" s="1013"/>
      <c r="U29" s="1013"/>
      <c r="V29" s="1013">
        <v>126782</v>
      </c>
      <c r="W29" s="1013"/>
      <c r="X29" s="1013"/>
      <c r="Y29" s="1013"/>
      <c r="Z29" s="1013"/>
      <c r="AA29" s="1013">
        <v>5726</v>
      </c>
      <c r="AB29" s="1013"/>
      <c r="AC29" s="1013"/>
      <c r="AD29" s="1013"/>
      <c r="AE29" s="1016"/>
      <c r="AF29" s="1012">
        <v>5726</v>
      </c>
      <c r="AG29" s="1013"/>
      <c r="AH29" s="1013"/>
      <c r="AI29" s="1013"/>
      <c r="AJ29" s="1014"/>
      <c r="AK29" s="950">
        <v>7991</v>
      </c>
      <c r="AL29" s="941"/>
      <c r="AM29" s="941"/>
      <c r="AN29" s="941"/>
      <c r="AO29" s="941"/>
      <c r="AP29" s="941" t="s">
        <v>474</v>
      </c>
      <c r="AQ29" s="941"/>
      <c r="AR29" s="941"/>
      <c r="AS29" s="941"/>
      <c r="AT29" s="941"/>
      <c r="AU29" s="941" t="s">
        <v>474</v>
      </c>
      <c r="AV29" s="941"/>
      <c r="AW29" s="941"/>
      <c r="AX29" s="941"/>
      <c r="AY29" s="941"/>
      <c r="AZ29" s="1017" t="s">
        <v>474</v>
      </c>
      <c r="BA29" s="1017"/>
      <c r="BB29" s="1017"/>
      <c r="BC29" s="1017"/>
      <c r="BD29" s="1017"/>
      <c r="BE29" s="942"/>
      <c r="BF29" s="942"/>
      <c r="BG29" s="942"/>
      <c r="BH29" s="942"/>
      <c r="BI29" s="943"/>
      <c r="BJ29" s="231"/>
      <c r="BK29" s="231"/>
      <c r="BL29" s="231"/>
      <c r="BM29" s="231"/>
      <c r="BN29" s="231"/>
      <c r="BO29" s="240"/>
      <c r="BP29" s="240"/>
      <c r="BQ29" s="237">
        <v>23</v>
      </c>
      <c r="BR29" s="238"/>
      <c r="BS29" s="962" t="s">
        <v>559</v>
      </c>
      <c r="BT29" s="963"/>
      <c r="BU29" s="963"/>
      <c r="BV29" s="963"/>
      <c r="BW29" s="963"/>
      <c r="BX29" s="963"/>
      <c r="BY29" s="963"/>
      <c r="BZ29" s="963"/>
      <c r="CA29" s="963"/>
      <c r="CB29" s="963"/>
      <c r="CC29" s="963"/>
      <c r="CD29" s="963"/>
      <c r="CE29" s="963"/>
      <c r="CF29" s="963"/>
      <c r="CG29" s="984"/>
      <c r="CH29" s="959">
        <v>-1</v>
      </c>
      <c r="CI29" s="960"/>
      <c r="CJ29" s="960"/>
      <c r="CK29" s="960"/>
      <c r="CL29" s="961"/>
      <c r="CM29" s="959">
        <v>1300</v>
      </c>
      <c r="CN29" s="960"/>
      <c r="CO29" s="960"/>
      <c r="CP29" s="960"/>
      <c r="CQ29" s="961"/>
      <c r="CR29" s="959">
        <v>95</v>
      </c>
      <c r="CS29" s="960"/>
      <c r="CT29" s="960"/>
      <c r="CU29" s="960"/>
      <c r="CV29" s="961"/>
      <c r="CW29" s="959">
        <v>49</v>
      </c>
      <c r="CX29" s="960"/>
      <c r="CY29" s="960"/>
      <c r="CZ29" s="960"/>
      <c r="DA29" s="961"/>
      <c r="DB29" s="959" t="s">
        <v>474</v>
      </c>
      <c r="DC29" s="960"/>
      <c r="DD29" s="960"/>
      <c r="DE29" s="960"/>
      <c r="DF29" s="961"/>
      <c r="DG29" s="959" t="s">
        <v>474</v>
      </c>
      <c r="DH29" s="960"/>
      <c r="DI29" s="960"/>
      <c r="DJ29" s="960"/>
      <c r="DK29" s="961"/>
      <c r="DL29" s="959" t="s">
        <v>474</v>
      </c>
      <c r="DM29" s="960"/>
      <c r="DN29" s="960"/>
      <c r="DO29" s="960"/>
      <c r="DP29" s="961"/>
      <c r="DQ29" s="959" t="s">
        <v>474</v>
      </c>
      <c r="DR29" s="960"/>
      <c r="DS29" s="960"/>
      <c r="DT29" s="960"/>
      <c r="DU29" s="961"/>
      <c r="DV29" s="962"/>
      <c r="DW29" s="963"/>
      <c r="DX29" s="963"/>
      <c r="DY29" s="963"/>
      <c r="DZ29" s="964"/>
      <c r="EA29" s="229"/>
    </row>
    <row r="30" spans="1:131" ht="26.25" customHeight="1" x14ac:dyDescent="0.15">
      <c r="A30" s="241">
        <v>3</v>
      </c>
      <c r="B30" s="1009" t="s">
        <v>380</v>
      </c>
      <c r="C30" s="1010"/>
      <c r="D30" s="1010"/>
      <c r="E30" s="1010"/>
      <c r="F30" s="1010"/>
      <c r="G30" s="1010"/>
      <c r="H30" s="1010"/>
      <c r="I30" s="1010"/>
      <c r="J30" s="1010"/>
      <c r="K30" s="1010"/>
      <c r="L30" s="1010"/>
      <c r="M30" s="1010"/>
      <c r="N30" s="1010"/>
      <c r="O30" s="1010"/>
      <c r="P30" s="1011"/>
      <c r="Q30" s="1015">
        <v>17354</v>
      </c>
      <c r="R30" s="1013"/>
      <c r="S30" s="1013"/>
      <c r="T30" s="1013"/>
      <c r="U30" s="1013"/>
      <c r="V30" s="1013">
        <v>4290</v>
      </c>
      <c r="W30" s="1013"/>
      <c r="X30" s="1013"/>
      <c r="Y30" s="1013"/>
      <c r="Z30" s="1013"/>
      <c r="AA30" s="1013">
        <v>13064</v>
      </c>
      <c r="AB30" s="1013"/>
      <c r="AC30" s="1013"/>
      <c r="AD30" s="1013"/>
      <c r="AE30" s="1016"/>
      <c r="AF30" s="1012">
        <v>13064</v>
      </c>
      <c r="AG30" s="1013"/>
      <c r="AH30" s="1013"/>
      <c r="AI30" s="1013"/>
      <c r="AJ30" s="1014"/>
      <c r="AK30" s="950">
        <v>3362</v>
      </c>
      <c r="AL30" s="941"/>
      <c r="AM30" s="941"/>
      <c r="AN30" s="941"/>
      <c r="AO30" s="941"/>
      <c r="AP30" s="941">
        <v>7282</v>
      </c>
      <c r="AQ30" s="941"/>
      <c r="AR30" s="941"/>
      <c r="AS30" s="941"/>
      <c r="AT30" s="941"/>
      <c r="AU30" s="941">
        <v>4260</v>
      </c>
      <c r="AV30" s="941"/>
      <c r="AW30" s="941"/>
      <c r="AX30" s="941"/>
      <c r="AY30" s="941"/>
      <c r="AZ30" s="1017" t="s">
        <v>474</v>
      </c>
      <c r="BA30" s="1017"/>
      <c r="BB30" s="1017"/>
      <c r="BC30" s="1017"/>
      <c r="BD30" s="1017"/>
      <c r="BE30" s="942" t="s">
        <v>381</v>
      </c>
      <c r="BF30" s="942"/>
      <c r="BG30" s="942"/>
      <c r="BH30" s="942"/>
      <c r="BI30" s="943"/>
      <c r="BJ30" s="231"/>
      <c r="BK30" s="231"/>
      <c r="BL30" s="231"/>
      <c r="BM30" s="231"/>
      <c r="BN30" s="231"/>
      <c r="BO30" s="240"/>
      <c r="BP30" s="240"/>
      <c r="BQ30" s="237">
        <v>24</v>
      </c>
      <c r="BR30" s="238"/>
      <c r="BS30" s="962" t="s">
        <v>561</v>
      </c>
      <c r="BT30" s="963"/>
      <c r="BU30" s="963"/>
      <c r="BV30" s="963"/>
      <c r="BW30" s="963"/>
      <c r="BX30" s="963"/>
      <c r="BY30" s="963"/>
      <c r="BZ30" s="963"/>
      <c r="CA30" s="963"/>
      <c r="CB30" s="963"/>
      <c r="CC30" s="963"/>
      <c r="CD30" s="963"/>
      <c r="CE30" s="963"/>
      <c r="CF30" s="963"/>
      <c r="CG30" s="984"/>
      <c r="CH30" s="959">
        <v>-4</v>
      </c>
      <c r="CI30" s="960"/>
      <c r="CJ30" s="960"/>
      <c r="CK30" s="960"/>
      <c r="CL30" s="961"/>
      <c r="CM30" s="959">
        <v>1616</v>
      </c>
      <c r="CN30" s="960"/>
      <c r="CO30" s="960"/>
      <c r="CP30" s="960"/>
      <c r="CQ30" s="961"/>
      <c r="CR30" s="959">
        <v>1</v>
      </c>
      <c r="CS30" s="960"/>
      <c r="CT30" s="960"/>
      <c r="CU30" s="960"/>
      <c r="CV30" s="961"/>
      <c r="CW30" s="959">
        <v>7</v>
      </c>
      <c r="CX30" s="960"/>
      <c r="CY30" s="960"/>
      <c r="CZ30" s="960"/>
      <c r="DA30" s="961"/>
      <c r="DB30" s="959" t="s">
        <v>474</v>
      </c>
      <c r="DC30" s="960"/>
      <c r="DD30" s="960"/>
      <c r="DE30" s="960"/>
      <c r="DF30" s="961"/>
      <c r="DG30" s="959" t="s">
        <v>474</v>
      </c>
      <c r="DH30" s="960"/>
      <c r="DI30" s="960"/>
      <c r="DJ30" s="960"/>
      <c r="DK30" s="961"/>
      <c r="DL30" s="959" t="s">
        <v>474</v>
      </c>
      <c r="DM30" s="960"/>
      <c r="DN30" s="960"/>
      <c r="DO30" s="960"/>
      <c r="DP30" s="961"/>
      <c r="DQ30" s="959" t="s">
        <v>474</v>
      </c>
      <c r="DR30" s="960"/>
      <c r="DS30" s="960"/>
      <c r="DT30" s="960"/>
      <c r="DU30" s="961"/>
      <c r="DV30" s="962"/>
      <c r="DW30" s="963"/>
      <c r="DX30" s="963"/>
      <c r="DY30" s="963"/>
      <c r="DZ30" s="964"/>
      <c r="EA30" s="229"/>
    </row>
    <row r="31" spans="1:131" ht="26.25" customHeight="1" x14ac:dyDescent="0.15">
      <c r="A31" s="241">
        <v>4</v>
      </c>
      <c r="B31" s="1009" t="s">
        <v>382</v>
      </c>
      <c r="C31" s="1010"/>
      <c r="D31" s="1010"/>
      <c r="E31" s="1010"/>
      <c r="F31" s="1010"/>
      <c r="G31" s="1010"/>
      <c r="H31" s="1010"/>
      <c r="I31" s="1010"/>
      <c r="J31" s="1010"/>
      <c r="K31" s="1010"/>
      <c r="L31" s="1010"/>
      <c r="M31" s="1010"/>
      <c r="N31" s="1010"/>
      <c r="O31" s="1010"/>
      <c r="P31" s="1011"/>
      <c r="Q31" s="1015">
        <v>3575</v>
      </c>
      <c r="R31" s="1013"/>
      <c r="S31" s="1013"/>
      <c r="T31" s="1013"/>
      <c r="U31" s="1013"/>
      <c r="V31" s="1013">
        <v>76</v>
      </c>
      <c r="W31" s="1013"/>
      <c r="X31" s="1013"/>
      <c r="Y31" s="1013"/>
      <c r="Z31" s="1013"/>
      <c r="AA31" s="1013">
        <v>3499</v>
      </c>
      <c r="AB31" s="1013"/>
      <c r="AC31" s="1013"/>
      <c r="AD31" s="1013"/>
      <c r="AE31" s="1016"/>
      <c r="AF31" s="1012">
        <v>3499</v>
      </c>
      <c r="AG31" s="1013"/>
      <c r="AH31" s="1013"/>
      <c r="AI31" s="1013"/>
      <c r="AJ31" s="1014"/>
      <c r="AK31" s="950" t="s">
        <v>474</v>
      </c>
      <c r="AL31" s="941"/>
      <c r="AM31" s="941"/>
      <c r="AN31" s="941"/>
      <c r="AO31" s="941"/>
      <c r="AP31" s="941">
        <v>102</v>
      </c>
      <c r="AQ31" s="941"/>
      <c r="AR31" s="941"/>
      <c r="AS31" s="941"/>
      <c r="AT31" s="941"/>
      <c r="AU31" s="941" t="s">
        <v>474</v>
      </c>
      <c r="AV31" s="941"/>
      <c r="AW31" s="941"/>
      <c r="AX31" s="941"/>
      <c r="AY31" s="941"/>
      <c r="AZ31" s="1017" t="s">
        <v>474</v>
      </c>
      <c r="BA31" s="1017"/>
      <c r="BB31" s="1017"/>
      <c r="BC31" s="1017"/>
      <c r="BD31" s="1017"/>
      <c r="BE31" s="942" t="s">
        <v>381</v>
      </c>
      <c r="BF31" s="942"/>
      <c r="BG31" s="942"/>
      <c r="BH31" s="942"/>
      <c r="BI31" s="943"/>
      <c r="BJ31" s="231"/>
      <c r="BK31" s="231"/>
      <c r="BL31" s="231"/>
      <c r="BM31" s="231"/>
      <c r="BN31" s="231"/>
      <c r="BO31" s="240"/>
      <c r="BP31" s="240"/>
      <c r="BQ31" s="237">
        <v>25</v>
      </c>
      <c r="BR31" s="238"/>
      <c r="BS31" s="962" t="s">
        <v>562</v>
      </c>
      <c r="BT31" s="963"/>
      <c r="BU31" s="963"/>
      <c r="BV31" s="963"/>
      <c r="BW31" s="963"/>
      <c r="BX31" s="963"/>
      <c r="BY31" s="963"/>
      <c r="BZ31" s="963"/>
      <c r="CA31" s="963"/>
      <c r="CB31" s="963"/>
      <c r="CC31" s="963"/>
      <c r="CD31" s="963"/>
      <c r="CE31" s="963"/>
      <c r="CF31" s="963"/>
      <c r="CG31" s="984"/>
      <c r="CH31" s="959">
        <v>-11</v>
      </c>
      <c r="CI31" s="960"/>
      <c r="CJ31" s="960"/>
      <c r="CK31" s="960"/>
      <c r="CL31" s="961"/>
      <c r="CM31" s="959">
        <v>6577</v>
      </c>
      <c r="CN31" s="960"/>
      <c r="CO31" s="960"/>
      <c r="CP31" s="960"/>
      <c r="CQ31" s="961"/>
      <c r="CR31" s="959">
        <v>8459</v>
      </c>
      <c r="CS31" s="960"/>
      <c r="CT31" s="960"/>
      <c r="CU31" s="960"/>
      <c r="CV31" s="961"/>
      <c r="CW31" s="959">
        <v>1173</v>
      </c>
      <c r="CX31" s="960"/>
      <c r="CY31" s="960"/>
      <c r="CZ31" s="960"/>
      <c r="DA31" s="961"/>
      <c r="DB31" s="959" t="s">
        <v>474</v>
      </c>
      <c r="DC31" s="960"/>
      <c r="DD31" s="960"/>
      <c r="DE31" s="960"/>
      <c r="DF31" s="961"/>
      <c r="DG31" s="959" t="s">
        <v>474</v>
      </c>
      <c r="DH31" s="960"/>
      <c r="DI31" s="960"/>
      <c r="DJ31" s="960"/>
      <c r="DK31" s="961"/>
      <c r="DL31" s="959" t="s">
        <v>474</v>
      </c>
      <c r="DM31" s="960"/>
      <c r="DN31" s="960"/>
      <c r="DO31" s="960"/>
      <c r="DP31" s="961"/>
      <c r="DQ31" s="959" t="s">
        <v>474</v>
      </c>
      <c r="DR31" s="960"/>
      <c r="DS31" s="960"/>
      <c r="DT31" s="960"/>
      <c r="DU31" s="961"/>
      <c r="DV31" s="962"/>
      <c r="DW31" s="963"/>
      <c r="DX31" s="963"/>
      <c r="DY31" s="963"/>
      <c r="DZ31" s="964"/>
      <c r="EA31" s="229"/>
    </row>
    <row r="32" spans="1:131" ht="26.25" customHeight="1" x14ac:dyDescent="0.15">
      <c r="A32" s="241">
        <v>5</v>
      </c>
      <c r="B32" s="1009" t="s">
        <v>383</v>
      </c>
      <c r="C32" s="1010"/>
      <c r="D32" s="1010"/>
      <c r="E32" s="1010"/>
      <c r="F32" s="1010"/>
      <c r="G32" s="1010"/>
      <c r="H32" s="1010"/>
      <c r="I32" s="1010"/>
      <c r="J32" s="1010"/>
      <c r="K32" s="1010"/>
      <c r="L32" s="1010"/>
      <c r="M32" s="1010"/>
      <c r="N32" s="1010"/>
      <c r="O32" s="1010"/>
      <c r="P32" s="1011"/>
      <c r="Q32" s="1015">
        <v>1905</v>
      </c>
      <c r="R32" s="1013"/>
      <c r="S32" s="1013"/>
      <c r="T32" s="1013"/>
      <c r="U32" s="1013"/>
      <c r="V32" s="1013">
        <v>1874</v>
      </c>
      <c r="W32" s="1013"/>
      <c r="X32" s="1013"/>
      <c r="Y32" s="1013"/>
      <c r="Z32" s="1013"/>
      <c r="AA32" s="1013">
        <v>31</v>
      </c>
      <c r="AB32" s="1013"/>
      <c r="AC32" s="1013"/>
      <c r="AD32" s="1013"/>
      <c r="AE32" s="1016"/>
      <c r="AF32" s="1012">
        <v>31</v>
      </c>
      <c r="AG32" s="1013"/>
      <c r="AH32" s="1013"/>
      <c r="AI32" s="1013"/>
      <c r="AJ32" s="1014"/>
      <c r="AK32" s="950">
        <v>476</v>
      </c>
      <c r="AL32" s="941"/>
      <c r="AM32" s="941"/>
      <c r="AN32" s="941"/>
      <c r="AO32" s="941"/>
      <c r="AP32" s="941">
        <v>5977</v>
      </c>
      <c r="AQ32" s="941"/>
      <c r="AR32" s="941"/>
      <c r="AS32" s="941"/>
      <c r="AT32" s="941"/>
      <c r="AU32" s="941">
        <v>3359</v>
      </c>
      <c r="AV32" s="941"/>
      <c r="AW32" s="941"/>
      <c r="AX32" s="941"/>
      <c r="AY32" s="941"/>
      <c r="AZ32" s="1017" t="s">
        <v>474</v>
      </c>
      <c r="BA32" s="1017"/>
      <c r="BB32" s="1017"/>
      <c r="BC32" s="1017"/>
      <c r="BD32" s="1017"/>
      <c r="BE32" s="942" t="s">
        <v>381</v>
      </c>
      <c r="BF32" s="942"/>
      <c r="BG32" s="942"/>
      <c r="BH32" s="942"/>
      <c r="BI32" s="943"/>
      <c r="BJ32" s="231"/>
      <c r="BK32" s="231"/>
      <c r="BL32" s="231"/>
      <c r="BM32" s="231"/>
      <c r="BN32" s="231"/>
      <c r="BO32" s="240"/>
      <c r="BP32" s="240"/>
      <c r="BQ32" s="237">
        <v>26</v>
      </c>
      <c r="BR32" s="238"/>
      <c r="BS32" s="962" t="s">
        <v>563</v>
      </c>
      <c r="BT32" s="963"/>
      <c r="BU32" s="963"/>
      <c r="BV32" s="963"/>
      <c r="BW32" s="963"/>
      <c r="BX32" s="963"/>
      <c r="BY32" s="963"/>
      <c r="BZ32" s="963"/>
      <c r="CA32" s="963"/>
      <c r="CB32" s="963"/>
      <c r="CC32" s="963"/>
      <c r="CD32" s="963"/>
      <c r="CE32" s="963"/>
      <c r="CF32" s="963"/>
      <c r="CG32" s="984"/>
      <c r="CH32" s="959">
        <v>-1</v>
      </c>
      <c r="CI32" s="960"/>
      <c r="CJ32" s="960"/>
      <c r="CK32" s="960"/>
      <c r="CL32" s="961"/>
      <c r="CM32" s="959">
        <v>8434</v>
      </c>
      <c r="CN32" s="960"/>
      <c r="CO32" s="960"/>
      <c r="CP32" s="960"/>
      <c r="CQ32" s="961"/>
      <c r="CR32" s="959">
        <v>9480</v>
      </c>
      <c r="CS32" s="960"/>
      <c r="CT32" s="960"/>
      <c r="CU32" s="960"/>
      <c r="CV32" s="961"/>
      <c r="CW32" s="959">
        <v>4620</v>
      </c>
      <c r="CX32" s="960"/>
      <c r="CY32" s="960"/>
      <c r="CZ32" s="960"/>
      <c r="DA32" s="961"/>
      <c r="DB32" s="959" t="s">
        <v>474</v>
      </c>
      <c r="DC32" s="960"/>
      <c r="DD32" s="960"/>
      <c r="DE32" s="960"/>
      <c r="DF32" s="961"/>
      <c r="DG32" s="959" t="s">
        <v>474</v>
      </c>
      <c r="DH32" s="960"/>
      <c r="DI32" s="960"/>
      <c r="DJ32" s="960"/>
      <c r="DK32" s="961"/>
      <c r="DL32" s="959" t="s">
        <v>474</v>
      </c>
      <c r="DM32" s="960"/>
      <c r="DN32" s="960"/>
      <c r="DO32" s="960"/>
      <c r="DP32" s="961"/>
      <c r="DQ32" s="959" t="s">
        <v>474</v>
      </c>
      <c r="DR32" s="960"/>
      <c r="DS32" s="960"/>
      <c r="DT32" s="960"/>
      <c r="DU32" s="961"/>
      <c r="DV32" s="962"/>
      <c r="DW32" s="963"/>
      <c r="DX32" s="963"/>
      <c r="DY32" s="963"/>
      <c r="DZ32" s="964"/>
      <c r="EA32" s="229"/>
    </row>
    <row r="33" spans="1:131" ht="26.25" customHeight="1" x14ac:dyDescent="0.15">
      <c r="A33" s="241">
        <v>6</v>
      </c>
      <c r="B33" s="1009" t="s">
        <v>384</v>
      </c>
      <c r="C33" s="1010"/>
      <c r="D33" s="1010"/>
      <c r="E33" s="1010"/>
      <c r="F33" s="1010"/>
      <c r="G33" s="1010"/>
      <c r="H33" s="1010"/>
      <c r="I33" s="1010"/>
      <c r="J33" s="1010"/>
      <c r="K33" s="1010"/>
      <c r="L33" s="1010"/>
      <c r="M33" s="1010"/>
      <c r="N33" s="1010"/>
      <c r="O33" s="1010"/>
      <c r="P33" s="1011"/>
      <c r="Q33" s="1015">
        <v>653</v>
      </c>
      <c r="R33" s="1013"/>
      <c r="S33" s="1013"/>
      <c r="T33" s="1013"/>
      <c r="U33" s="1013"/>
      <c r="V33" s="1013">
        <v>519</v>
      </c>
      <c r="W33" s="1013"/>
      <c r="X33" s="1013"/>
      <c r="Y33" s="1013"/>
      <c r="Z33" s="1013"/>
      <c r="AA33" s="1013">
        <v>134</v>
      </c>
      <c r="AB33" s="1013"/>
      <c r="AC33" s="1013"/>
      <c r="AD33" s="1013"/>
      <c r="AE33" s="1016"/>
      <c r="AF33" s="1012">
        <v>492</v>
      </c>
      <c r="AG33" s="1013"/>
      <c r="AH33" s="1013"/>
      <c r="AI33" s="1013"/>
      <c r="AJ33" s="1014"/>
      <c r="AK33" s="950" t="s">
        <v>474</v>
      </c>
      <c r="AL33" s="941"/>
      <c r="AM33" s="941"/>
      <c r="AN33" s="941"/>
      <c r="AO33" s="941"/>
      <c r="AP33" s="941">
        <v>1959</v>
      </c>
      <c r="AQ33" s="941"/>
      <c r="AR33" s="941"/>
      <c r="AS33" s="941"/>
      <c r="AT33" s="941"/>
      <c r="AU33" s="941" t="s">
        <v>474</v>
      </c>
      <c r="AV33" s="941"/>
      <c r="AW33" s="941"/>
      <c r="AX33" s="941"/>
      <c r="AY33" s="941"/>
      <c r="AZ33" s="1017" t="s">
        <v>474</v>
      </c>
      <c r="BA33" s="1017"/>
      <c r="BB33" s="1017"/>
      <c r="BC33" s="1017"/>
      <c r="BD33" s="1017"/>
      <c r="BE33" s="942" t="s">
        <v>385</v>
      </c>
      <c r="BF33" s="942"/>
      <c r="BG33" s="942"/>
      <c r="BH33" s="942"/>
      <c r="BI33" s="943"/>
      <c r="BJ33" s="231"/>
      <c r="BK33" s="231"/>
      <c r="BL33" s="231"/>
      <c r="BM33" s="231"/>
      <c r="BN33" s="231"/>
      <c r="BO33" s="240"/>
      <c r="BP33" s="240"/>
      <c r="BQ33" s="237">
        <v>27</v>
      </c>
      <c r="BR33" s="238"/>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15">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15">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15">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386</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366</v>
      </c>
      <c r="B63" s="907" t="s">
        <v>387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22813</v>
      </c>
      <c r="AG63" s="929"/>
      <c r="AH63" s="929"/>
      <c r="AI63" s="929"/>
      <c r="AJ63" s="992"/>
      <c r="AK63" s="993"/>
      <c r="AL63" s="933"/>
      <c r="AM63" s="933"/>
      <c r="AN63" s="933"/>
      <c r="AO63" s="933"/>
      <c r="AP63" s="929">
        <v>15320</v>
      </c>
      <c r="AQ63" s="929"/>
      <c r="AR63" s="929"/>
      <c r="AS63" s="929"/>
      <c r="AT63" s="929"/>
      <c r="AU63" s="929">
        <v>7619</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389</v>
      </c>
      <c r="B66" s="966"/>
      <c r="C66" s="966"/>
      <c r="D66" s="966"/>
      <c r="E66" s="966"/>
      <c r="F66" s="966"/>
      <c r="G66" s="966"/>
      <c r="H66" s="966"/>
      <c r="I66" s="966"/>
      <c r="J66" s="966"/>
      <c r="K66" s="966"/>
      <c r="L66" s="966"/>
      <c r="M66" s="966"/>
      <c r="N66" s="966"/>
      <c r="O66" s="966"/>
      <c r="P66" s="967"/>
      <c r="Q66" s="971" t="s">
        <v>370</v>
      </c>
      <c r="R66" s="972"/>
      <c r="S66" s="972"/>
      <c r="T66" s="972"/>
      <c r="U66" s="973"/>
      <c r="V66" s="971" t="s">
        <v>371</v>
      </c>
      <c r="W66" s="972"/>
      <c r="X66" s="972"/>
      <c r="Y66" s="972"/>
      <c r="Z66" s="973"/>
      <c r="AA66" s="971" t="s">
        <v>372</v>
      </c>
      <c r="AB66" s="972"/>
      <c r="AC66" s="972"/>
      <c r="AD66" s="972"/>
      <c r="AE66" s="973"/>
      <c r="AF66" s="977" t="s">
        <v>373</v>
      </c>
      <c r="AG66" s="978"/>
      <c r="AH66" s="978"/>
      <c r="AI66" s="978"/>
      <c r="AJ66" s="979"/>
      <c r="AK66" s="971" t="s">
        <v>374</v>
      </c>
      <c r="AL66" s="966"/>
      <c r="AM66" s="966"/>
      <c r="AN66" s="966"/>
      <c r="AO66" s="967"/>
      <c r="AP66" s="971" t="s">
        <v>375</v>
      </c>
      <c r="AQ66" s="972"/>
      <c r="AR66" s="972"/>
      <c r="AS66" s="972"/>
      <c r="AT66" s="973"/>
      <c r="AU66" s="971" t="s">
        <v>390</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366</v>
      </c>
      <c r="B88" s="907" t="s">
        <v>391</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366</v>
      </c>
      <c r="BR102" s="907" t="s">
        <v>392</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32372</v>
      </c>
      <c r="CS102" s="923"/>
      <c r="CT102" s="923"/>
      <c r="CU102" s="923"/>
      <c r="CV102" s="924"/>
      <c r="CW102" s="922">
        <v>9234</v>
      </c>
      <c r="CX102" s="923"/>
      <c r="CY102" s="923"/>
      <c r="CZ102" s="923"/>
      <c r="DA102" s="924"/>
      <c r="DB102" s="922">
        <v>11834</v>
      </c>
      <c r="DC102" s="923"/>
      <c r="DD102" s="923"/>
      <c r="DE102" s="923"/>
      <c r="DF102" s="924"/>
      <c r="DG102" s="922">
        <v>0</v>
      </c>
      <c r="DH102" s="923"/>
      <c r="DI102" s="923"/>
      <c r="DJ102" s="923"/>
      <c r="DK102" s="924"/>
      <c r="DL102" s="922">
        <v>41</v>
      </c>
      <c r="DM102" s="923"/>
      <c r="DN102" s="923"/>
      <c r="DO102" s="923"/>
      <c r="DP102" s="924"/>
      <c r="DQ102" s="922">
        <v>28</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399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400</v>
      </c>
      <c r="AB109" s="866"/>
      <c r="AC109" s="866"/>
      <c r="AD109" s="866"/>
      <c r="AE109" s="867"/>
      <c r="AF109" s="868" t="s">
        <v>297</v>
      </c>
      <c r="AG109" s="866"/>
      <c r="AH109" s="866"/>
      <c r="AI109" s="866"/>
      <c r="AJ109" s="867"/>
      <c r="AK109" s="868" t="s">
        <v>296</v>
      </c>
      <c r="AL109" s="866"/>
      <c r="AM109" s="866"/>
      <c r="AN109" s="866"/>
      <c r="AO109" s="867"/>
      <c r="AP109" s="868" t="s">
        <v>401</v>
      </c>
      <c r="AQ109" s="866"/>
      <c r="AR109" s="866"/>
      <c r="AS109" s="866"/>
      <c r="AT109" s="899"/>
      <c r="AU109" s="865" t="s">
        <v>399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400</v>
      </c>
      <c r="BR109" s="866"/>
      <c r="BS109" s="866"/>
      <c r="BT109" s="866"/>
      <c r="BU109" s="867"/>
      <c r="BV109" s="868" t="s">
        <v>297</v>
      </c>
      <c r="BW109" s="866"/>
      <c r="BX109" s="866"/>
      <c r="BY109" s="866"/>
      <c r="BZ109" s="867"/>
      <c r="CA109" s="868" t="s">
        <v>296</v>
      </c>
      <c r="CB109" s="866"/>
      <c r="CC109" s="866"/>
      <c r="CD109" s="866"/>
      <c r="CE109" s="867"/>
      <c r="CF109" s="906" t="s">
        <v>401</v>
      </c>
      <c r="CG109" s="906"/>
      <c r="CH109" s="906"/>
      <c r="CI109" s="906"/>
      <c r="CJ109" s="906"/>
      <c r="CK109" s="868" t="s">
        <v>402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400</v>
      </c>
      <c r="DH109" s="866"/>
      <c r="DI109" s="866"/>
      <c r="DJ109" s="866"/>
      <c r="DK109" s="867"/>
      <c r="DL109" s="868" t="s">
        <v>297</v>
      </c>
      <c r="DM109" s="866"/>
      <c r="DN109" s="866"/>
      <c r="DO109" s="866"/>
      <c r="DP109" s="867"/>
      <c r="DQ109" s="868" t="s">
        <v>296</v>
      </c>
      <c r="DR109" s="866"/>
      <c r="DS109" s="866"/>
      <c r="DT109" s="866"/>
      <c r="DU109" s="867"/>
      <c r="DV109" s="868" t="s">
        <v>401</v>
      </c>
      <c r="DW109" s="866"/>
      <c r="DX109" s="866"/>
      <c r="DY109" s="866"/>
      <c r="DZ109" s="899"/>
    </row>
    <row r="110" spans="1:131" s="229" customFormat="1" ht="26.25" customHeight="1" x14ac:dyDescent="0.15">
      <c r="A110" s="775" t="s">
        <v>403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104338683</v>
      </c>
      <c r="AB110" s="859"/>
      <c r="AC110" s="859"/>
      <c r="AD110" s="859"/>
      <c r="AE110" s="860"/>
      <c r="AF110" s="861">
        <v>104484612</v>
      </c>
      <c r="AG110" s="859"/>
      <c r="AH110" s="859"/>
      <c r="AI110" s="859"/>
      <c r="AJ110" s="860"/>
      <c r="AK110" s="861">
        <v>98207684</v>
      </c>
      <c r="AL110" s="859"/>
      <c r="AM110" s="859"/>
      <c r="AN110" s="859"/>
      <c r="AO110" s="860"/>
      <c r="AP110" s="862">
        <v>30.6</v>
      </c>
      <c r="AQ110" s="863"/>
      <c r="AR110" s="863"/>
      <c r="AS110" s="863"/>
      <c r="AT110" s="864"/>
      <c r="AU110" s="900" t="s">
        <v>70</v>
      </c>
      <c r="AV110" s="901"/>
      <c r="AW110" s="901"/>
      <c r="AX110" s="901"/>
      <c r="AY110" s="901"/>
      <c r="AZ110" s="827" t="s">
        <v>404</v>
      </c>
      <c r="BA110" s="776"/>
      <c r="BB110" s="776"/>
      <c r="BC110" s="776"/>
      <c r="BD110" s="776"/>
      <c r="BE110" s="776"/>
      <c r="BF110" s="776"/>
      <c r="BG110" s="776"/>
      <c r="BH110" s="776"/>
      <c r="BI110" s="776"/>
      <c r="BJ110" s="776"/>
      <c r="BK110" s="776"/>
      <c r="BL110" s="776"/>
      <c r="BM110" s="776"/>
      <c r="BN110" s="776"/>
      <c r="BO110" s="776"/>
      <c r="BP110" s="777"/>
      <c r="BQ110" s="828">
        <v>1003574865</v>
      </c>
      <c r="BR110" s="810"/>
      <c r="BS110" s="810"/>
      <c r="BT110" s="810"/>
      <c r="BU110" s="810"/>
      <c r="BV110" s="810">
        <v>943882598</v>
      </c>
      <c r="BW110" s="810"/>
      <c r="BX110" s="810"/>
      <c r="BY110" s="810"/>
      <c r="BZ110" s="810"/>
      <c r="CA110" s="810">
        <v>891900976</v>
      </c>
      <c r="CB110" s="810"/>
      <c r="CC110" s="810"/>
      <c r="CD110" s="810"/>
      <c r="CE110" s="810"/>
      <c r="CF110" s="837">
        <v>278.2</v>
      </c>
      <c r="CG110" s="838"/>
      <c r="CH110" s="838"/>
      <c r="CI110" s="838"/>
      <c r="CJ110" s="838"/>
      <c r="CK110" s="896" t="s">
        <v>405</v>
      </c>
      <c r="CL110" s="787"/>
      <c r="CM110" s="827" t="s">
        <v>406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v>3810448</v>
      </c>
      <c r="DR110" s="810"/>
      <c r="DS110" s="810"/>
      <c r="DT110" s="810"/>
      <c r="DU110" s="810"/>
      <c r="DV110" s="811">
        <v>1.2</v>
      </c>
      <c r="DW110" s="811"/>
      <c r="DX110" s="811"/>
      <c r="DY110" s="811"/>
      <c r="DZ110" s="812"/>
    </row>
    <row r="111" spans="1:131" s="229" customFormat="1" ht="26.25" customHeight="1" x14ac:dyDescent="0.15">
      <c r="A111" s="742" t="s">
        <v>407</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408</v>
      </c>
      <c r="BA111" s="720"/>
      <c r="BB111" s="720"/>
      <c r="BC111" s="720"/>
      <c r="BD111" s="720"/>
      <c r="BE111" s="720"/>
      <c r="BF111" s="720"/>
      <c r="BG111" s="720"/>
      <c r="BH111" s="720"/>
      <c r="BI111" s="720"/>
      <c r="BJ111" s="720"/>
      <c r="BK111" s="720"/>
      <c r="BL111" s="720"/>
      <c r="BM111" s="720"/>
      <c r="BN111" s="720"/>
      <c r="BO111" s="720"/>
      <c r="BP111" s="721"/>
      <c r="BQ111" s="784">
        <v>603380</v>
      </c>
      <c r="BR111" s="785"/>
      <c r="BS111" s="785"/>
      <c r="BT111" s="785"/>
      <c r="BU111" s="785"/>
      <c r="BV111" s="785">
        <v>901021</v>
      </c>
      <c r="BW111" s="785"/>
      <c r="BX111" s="785"/>
      <c r="BY111" s="785"/>
      <c r="BZ111" s="785"/>
      <c r="CA111" s="785">
        <v>4671804</v>
      </c>
      <c r="CB111" s="785"/>
      <c r="CC111" s="785"/>
      <c r="CD111" s="785"/>
      <c r="CE111" s="785"/>
      <c r="CF111" s="846">
        <v>1.5</v>
      </c>
      <c r="CG111" s="847"/>
      <c r="CH111" s="847"/>
      <c r="CI111" s="847"/>
      <c r="CJ111" s="847"/>
      <c r="CK111" s="897"/>
      <c r="CL111" s="789"/>
      <c r="CM111" s="783" t="s">
        <v>409</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410</v>
      </c>
      <c r="B112" s="883"/>
      <c r="C112" s="720" t="s">
        <v>411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1938602</v>
      </c>
      <c r="AB112" s="748"/>
      <c r="AC112" s="748"/>
      <c r="AD112" s="748"/>
      <c r="AE112" s="749"/>
      <c r="AF112" s="750">
        <v>2056719</v>
      </c>
      <c r="AG112" s="748"/>
      <c r="AH112" s="748"/>
      <c r="AI112" s="748"/>
      <c r="AJ112" s="749"/>
      <c r="AK112" s="750">
        <v>1944029</v>
      </c>
      <c r="AL112" s="748"/>
      <c r="AM112" s="748"/>
      <c r="AN112" s="748"/>
      <c r="AO112" s="749"/>
      <c r="AP112" s="792">
        <v>0.6</v>
      </c>
      <c r="AQ112" s="793"/>
      <c r="AR112" s="793"/>
      <c r="AS112" s="793"/>
      <c r="AT112" s="794"/>
      <c r="AU112" s="902"/>
      <c r="AV112" s="903"/>
      <c r="AW112" s="903"/>
      <c r="AX112" s="903"/>
      <c r="AY112" s="903"/>
      <c r="AZ112" s="783" t="s">
        <v>412</v>
      </c>
      <c r="BA112" s="720"/>
      <c r="BB112" s="720"/>
      <c r="BC112" s="720"/>
      <c r="BD112" s="720"/>
      <c r="BE112" s="720"/>
      <c r="BF112" s="720"/>
      <c r="BG112" s="720"/>
      <c r="BH112" s="720"/>
      <c r="BI112" s="720"/>
      <c r="BJ112" s="720"/>
      <c r="BK112" s="720"/>
      <c r="BL112" s="720"/>
      <c r="BM112" s="720"/>
      <c r="BN112" s="720"/>
      <c r="BO112" s="720"/>
      <c r="BP112" s="721"/>
      <c r="BQ112" s="784">
        <v>7164800</v>
      </c>
      <c r="BR112" s="785"/>
      <c r="BS112" s="785"/>
      <c r="BT112" s="785"/>
      <c r="BU112" s="785"/>
      <c r="BV112" s="785">
        <v>7826376</v>
      </c>
      <c r="BW112" s="785"/>
      <c r="BX112" s="785"/>
      <c r="BY112" s="785"/>
      <c r="BZ112" s="785"/>
      <c r="CA112" s="785">
        <v>7618734</v>
      </c>
      <c r="CB112" s="785"/>
      <c r="CC112" s="785"/>
      <c r="CD112" s="785"/>
      <c r="CE112" s="785"/>
      <c r="CF112" s="846">
        <v>2.4</v>
      </c>
      <c r="CG112" s="847"/>
      <c r="CH112" s="847"/>
      <c r="CI112" s="847"/>
      <c r="CJ112" s="847"/>
      <c r="CK112" s="897"/>
      <c r="CL112" s="789"/>
      <c r="CM112" s="783" t="s">
        <v>413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603380</v>
      </c>
      <c r="DH112" s="785"/>
      <c r="DI112" s="785"/>
      <c r="DJ112" s="785"/>
      <c r="DK112" s="785"/>
      <c r="DL112" s="785">
        <v>901021</v>
      </c>
      <c r="DM112" s="785"/>
      <c r="DN112" s="785"/>
      <c r="DO112" s="785"/>
      <c r="DP112" s="785"/>
      <c r="DQ112" s="785">
        <v>861356</v>
      </c>
      <c r="DR112" s="785"/>
      <c r="DS112" s="785"/>
      <c r="DT112" s="785"/>
      <c r="DU112" s="785"/>
      <c r="DV112" s="762">
        <v>0.3</v>
      </c>
      <c r="DW112" s="762"/>
      <c r="DX112" s="762"/>
      <c r="DY112" s="762"/>
      <c r="DZ112" s="763"/>
    </row>
    <row r="113" spans="1:130" s="229" customFormat="1" ht="26.25" customHeight="1" x14ac:dyDescent="0.15">
      <c r="A113" s="884"/>
      <c r="B113" s="885"/>
      <c r="C113" s="720" t="s">
        <v>414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1041863</v>
      </c>
      <c r="AB113" s="748"/>
      <c r="AC113" s="748"/>
      <c r="AD113" s="748"/>
      <c r="AE113" s="749"/>
      <c r="AF113" s="750">
        <v>1040331</v>
      </c>
      <c r="AG113" s="748"/>
      <c r="AH113" s="748"/>
      <c r="AI113" s="748"/>
      <c r="AJ113" s="749"/>
      <c r="AK113" s="750">
        <v>1013606</v>
      </c>
      <c r="AL113" s="748"/>
      <c r="AM113" s="748"/>
      <c r="AN113" s="748"/>
      <c r="AO113" s="749"/>
      <c r="AP113" s="792">
        <v>0.3</v>
      </c>
      <c r="AQ113" s="793"/>
      <c r="AR113" s="793"/>
      <c r="AS113" s="793"/>
      <c r="AT113" s="794"/>
      <c r="AU113" s="902"/>
      <c r="AV113" s="903"/>
      <c r="AW113" s="903"/>
      <c r="AX113" s="903"/>
      <c r="AY113" s="903"/>
      <c r="AZ113" s="783" t="s">
        <v>415</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15">
      <c r="A114" s="884"/>
      <c r="B114" s="885"/>
      <c r="C114" s="720" t="s">
        <v>417</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418</v>
      </c>
      <c r="BA114" s="720"/>
      <c r="BB114" s="720"/>
      <c r="BC114" s="720"/>
      <c r="BD114" s="720"/>
      <c r="BE114" s="720"/>
      <c r="BF114" s="720"/>
      <c r="BG114" s="720"/>
      <c r="BH114" s="720"/>
      <c r="BI114" s="720"/>
      <c r="BJ114" s="720"/>
      <c r="BK114" s="720"/>
      <c r="BL114" s="720"/>
      <c r="BM114" s="720"/>
      <c r="BN114" s="720"/>
      <c r="BO114" s="720"/>
      <c r="BP114" s="721"/>
      <c r="BQ114" s="784">
        <v>128357437</v>
      </c>
      <c r="BR114" s="785"/>
      <c r="BS114" s="785"/>
      <c r="BT114" s="785"/>
      <c r="BU114" s="785"/>
      <c r="BV114" s="785">
        <v>124137464</v>
      </c>
      <c r="BW114" s="785"/>
      <c r="BX114" s="785"/>
      <c r="BY114" s="785"/>
      <c r="BZ114" s="785"/>
      <c r="CA114" s="785">
        <v>126177537</v>
      </c>
      <c r="CB114" s="785"/>
      <c r="CC114" s="785"/>
      <c r="CD114" s="785"/>
      <c r="CE114" s="785"/>
      <c r="CF114" s="846">
        <v>39.4</v>
      </c>
      <c r="CG114" s="847"/>
      <c r="CH114" s="847"/>
      <c r="CI114" s="847"/>
      <c r="CJ114" s="847"/>
      <c r="CK114" s="897"/>
      <c r="CL114" s="789"/>
      <c r="CM114" s="783" t="s">
        <v>419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15">
      <c r="A115" s="884"/>
      <c r="B115" s="885"/>
      <c r="C115" s="720" t="s">
        <v>420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93862</v>
      </c>
      <c r="AB115" s="748"/>
      <c r="AC115" s="748"/>
      <c r="AD115" s="748"/>
      <c r="AE115" s="749"/>
      <c r="AF115" s="750">
        <v>85730</v>
      </c>
      <c r="AG115" s="748"/>
      <c r="AH115" s="748"/>
      <c r="AI115" s="748"/>
      <c r="AJ115" s="749"/>
      <c r="AK115" s="750">
        <v>78448</v>
      </c>
      <c r="AL115" s="748"/>
      <c r="AM115" s="748"/>
      <c r="AN115" s="748"/>
      <c r="AO115" s="749"/>
      <c r="AP115" s="792">
        <v>0</v>
      </c>
      <c r="AQ115" s="793"/>
      <c r="AR115" s="793"/>
      <c r="AS115" s="793"/>
      <c r="AT115" s="794"/>
      <c r="AU115" s="902"/>
      <c r="AV115" s="903"/>
      <c r="AW115" s="903"/>
      <c r="AX115" s="903"/>
      <c r="AY115" s="903"/>
      <c r="AZ115" s="783" t="s">
        <v>421</v>
      </c>
      <c r="BA115" s="720"/>
      <c r="BB115" s="720"/>
      <c r="BC115" s="720"/>
      <c r="BD115" s="720"/>
      <c r="BE115" s="720"/>
      <c r="BF115" s="720"/>
      <c r="BG115" s="720"/>
      <c r="BH115" s="720"/>
      <c r="BI115" s="720"/>
      <c r="BJ115" s="720"/>
      <c r="BK115" s="720"/>
      <c r="BL115" s="720"/>
      <c r="BM115" s="720"/>
      <c r="BN115" s="720"/>
      <c r="BO115" s="720"/>
      <c r="BP115" s="721"/>
      <c r="BQ115" s="784">
        <v>177732</v>
      </c>
      <c r="BR115" s="785"/>
      <c r="BS115" s="785"/>
      <c r="BT115" s="785"/>
      <c r="BU115" s="785"/>
      <c r="BV115" s="785">
        <v>99591</v>
      </c>
      <c r="BW115" s="785"/>
      <c r="BX115" s="785"/>
      <c r="BY115" s="785"/>
      <c r="BZ115" s="785"/>
      <c r="CA115" s="785">
        <v>27947</v>
      </c>
      <c r="CB115" s="785"/>
      <c r="CC115" s="785"/>
      <c r="CD115" s="785"/>
      <c r="CE115" s="785"/>
      <c r="CF115" s="846">
        <v>0</v>
      </c>
      <c r="CG115" s="847"/>
      <c r="CH115" s="847"/>
      <c r="CI115" s="847"/>
      <c r="CJ115" s="847"/>
      <c r="CK115" s="897"/>
      <c r="CL115" s="789"/>
      <c r="CM115" s="783" t="s">
        <v>422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423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10</v>
      </c>
      <c r="AB116" s="748"/>
      <c r="AC116" s="748"/>
      <c r="AD116" s="748"/>
      <c r="AE116" s="749"/>
      <c r="AF116" s="750">
        <v>49</v>
      </c>
      <c r="AG116" s="748"/>
      <c r="AH116" s="748"/>
      <c r="AI116" s="748"/>
      <c r="AJ116" s="749"/>
      <c r="AK116" s="750">
        <v>56</v>
      </c>
      <c r="AL116" s="748"/>
      <c r="AM116" s="748"/>
      <c r="AN116" s="748"/>
      <c r="AO116" s="749"/>
      <c r="AP116" s="792">
        <v>0</v>
      </c>
      <c r="AQ116" s="793"/>
      <c r="AR116" s="793"/>
      <c r="AS116" s="793"/>
      <c r="AT116" s="794"/>
      <c r="AU116" s="902"/>
      <c r="AV116" s="903"/>
      <c r="AW116" s="903"/>
      <c r="AX116" s="903"/>
      <c r="AY116" s="903"/>
      <c r="AZ116" s="879" t="s">
        <v>424</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426</v>
      </c>
      <c r="Z117" s="867"/>
      <c r="AA117" s="872">
        <v>107413020</v>
      </c>
      <c r="AB117" s="873"/>
      <c r="AC117" s="873"/>
      <c r="AD117" s="873"/>
      <c r="AE117" s="874"/>
      <c r="AF117" s="875">
        <v>107667441</v>
      </c>
      <c r="AG117" s="873"/>
      <c r="AH117" s="873"/>
      <c r="AI117" s="873"/>
      <c r="AJ117" s="874"/>
      <c r="AK117" s="875">
        <v>101243823</v>
      </c>
      <c r="AL117" s="873"/>
      <c r="AM117" s="873"/>
      <c r="AN117" s="873"/>
      <c r="AO117" s="874"/>
      <c r="AP117" s="876"/>
      <c r="AQ117" s="877"/>
      <c r="AR117" s="877"/>
      <c r="AS117" s="877"/>
      <c r="AT117" s="878"/>
      <c r="AU117" s="902"/>
      <c r="AV117" s="903"/>
      <c r="AW117" s="903"/>
      <c r="AX117" s="903"/>
      <c r="AY117" s="903"/>
      <c r="AZ117" s="783" t="s">
        <v>427</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402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400</v>
      </c>
      <c r="AB118" s="866"/>
      <c r="AC118" s="866"/>
      <c r="AD118" s="866"/>
      <c r="AE118" s="867"/>
      <c r="AF118" s="868" t="s">
        <v>297</v>
      </c>
      <c r="AG118" s="866"/>
      <c r="AH118" s="866"/>
      <c r="AI118" s="866"/>
      <c r="AJ118" s="867"/>
      <c r="AK118" s="868" t="s">
        <v>296</v>
      </c>
      <c r="AL118" s="866"/>
      <c r="AM118" s="866"/>
      <c r="AN118" s="866"/>
      <c r="AO118" s="867"/>
      <c r="AP118" s="869" t="s">
        <v>401</v>
      </c>
      <c r="AQ118" s="870"/>
      <c r="AR118" s="870"/>
      <c r="AS118" s="870"/>
      <c r="AT118" s="871"/>
      <c r="AU118" s="902"/>
      <c r="AV118" s="903"/>
      <c r="AW118" s="903"/>
      <c r="AX118" s="903"/>
      <c r="AY118" s="903"/>
      <c r="AZ118" s="806" t="s">
        <v>429</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405</v>
      </c>
      <c r="B119" s="787"/>
      <c r="C119" s="827" t="s">
        <v>406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431</v>
      </c>
      <c r="BP119" s="849"/>
      <c r="BQ119" s="833">
        <v>1139878214</v>
      </c>
      <c r="BR119" s="813"/>
      <c r="BS119" s="813"/>
      <c r="BT119" s="813"/>
      <c r="BU119" s="813"/>
      <c r="BV119" s="813">
        <v>1076847050</v>
      </c>
      <c r="BW119" s="813"/>
      <c r="BX119" s="813"/>
      <c r="BY119" s="813"/>
      <c r="BZ119" s="813"/>
      <c r="CA119" s="813">
        <v>1030396998</v>
      </c>
      <c r="CB119" s="813"/>
      <c r="CC119" s="813"/>
      <c r="CD119" s="813"/>
      <c r="CE119" s="813"/>
      <c r="CF119" s="716"/>
      <c r="CG119" s="717"/>
      <c r="CH119" s="717"/>
      <c r="CI119" s="717"/>
      <c r="CJ119" s="802"/>
      <c r="CK119" s="898"/>
      <c r="CL119" s="791"/>
      <c r="CM119" s="806" t="s">
        <v>432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409</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433</v>
      </c>
      <c r="AV120" s="851"/>
      <c r="AW120" s="851"/>
      <c r="AX120" s="851"/>
      <c r="AY120" s="852"/>
      <c r="AZ120" s="827" t="s">
        <v>434</v>
      </c>
      <c r="BA120" s="776"/>
      <c r="BB120" s="776"/>
      <c r="BC120" s="776"/>
      <c r="BD120" s="776"/>
      <c r="BE120" s="776"/>
      <c r="BF120" s="776"/>
      <c r="BG120" s="776"/>
      <c r="BH120" s="776"/>
      <c r="BI120" s="776"/>
      <c r="BJ120" s="776"/>
      <c r="BK120" s="776"/>
      <c r="BL120" s="776"/>
      <c r="BM120" s="776"/>
      <c r="BN120" s="776"/>
      <c r="BO120" s="776"/>
      <c r="BP120" s="777"/>
      <c r="BQ120" s="828">
        <v>136372479</v>
      </c>
      <c r="BR120" s="810"/>
      <c r="BS120" s="810"/>
      <c r="BT120" s="810"/>
      <c r="BU120" s="810"/>
      <c r="BV120" s="810">
        <v>137229064</v>
      </c>
      <c r="BW120" s="810"/>
      <c r="BX120" s="810"/>
      <c r="BY120" s="810"/>
      <c r="BZ120" s="810"/>
      <c r="CA120" s="810">
        <v>146337443</v>
      </c>
      <c r="CB120" s="810"/>
      <c r="CC120" s="810"/>
      <c r="CD120" s="810"/>
      <c r="CE120" s="810"/>
      <c r="CF120" s="837">
        <v>45.7</v>
      </c>
      <c r="CG120" s="838"/>
      <c r="CH120" s="838"/>
      <c r="CI120" s="838"/>
      <c r="CJ120" s="838"/>
      <c r="CK120" s="839" t="s">
        <v>435</v>
      </c>
      <c r="CL120" s="819"/>
      <c r="CM120" s="819"/>
      <c r="CN120" s="819"/>
      <c r="CO120" s="820"/>
      <c r="CP120" s="843" t="s">
        <v>380</v>
      </c>
      <c r="CQ120" s="844"/>
      <c r="CR120" s="844"/>
      <c r="CS120" s="844"/>
      <c r="CT120" s="844"/>
      <c r="CU120" s="844"/>
      <c r="CV120" s="844"/>
      <c r="CW120" s="844"/>
      <c r="CX120" s="844"/>
      <c r="CY120" s="844"/>
      <c r="CZ120" s="844"/>
      <c r="DA120" s="844"/>
      <c r="DB120" s="844"/>
      <c r="DC120" s="844"/>
      <c r="DD120" s="844"/>
      <c r="DE120" s="844"/>
      <c r="DF120" s="845"/>
      <c r="DG120" s="828">
        <v>3974248</v>
      </c>
      <c r="DH120" s="810"/>
      <c r="DI120" s="810"/>
      <c r="DJ120" s="810"/>
      <c r="DK120" s="810"/>
      <c r="DL120" s="810">
        <v>4380535</v>
      </c>
      <c r="DM120" s="810"/>
      <c r="DN120" s="810"/>
      <c r="DO120" s="810"/>
      <c r="DP120" s="810"/>
      <c r="DQ120" s="810">
        <v>4259747</v>
      </c>
      <c r="DR120" s="810"/>
      <c r="DS120" s="810"/>
      <c r="DT120" s="810"/>
      <c r="DU120" s="810"/>
      <c r="DV120" s="811">
        <v>1.3</v>
      </c>
      <c r="DW120" s="811"/>
      <c r="DX120" s="811"/>
      <c r="DY120" s="811"/>
      <c r="DZ120" s="812"/>
    </row>
    <row r="121" spans="1:130" s="229" customFormat="1" ht="26.25" customHeight="1" x14ac:dyDescent="0.15">
      <c r="A121" s="788"/>
      <c r="B121" s="789"/>
      <c r="C121" s="834" t="s">
        <v>436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437</v>
      </c>
      <c r="BA121" s="720"/>
      <c r="BB121" s="720"/>
      <c r="BC121" s="720"/>
      <c r="BD121" s="720"/>
      <c r="BE121" s="720"/>
      <c r="BF121" s="720"/>
      <c r="BG121" s="720"/>
      <c r="BH121" s="720"/>
      <c r="BI121" s="720"/>
      <c r="BJ121" s="720"/>
      <c r="BK121" s="720"/>
      <c r="BL121" s="720"/>
      <c r="BM121" s="720"/>
      <c r="BN121" s="720"/>
      <c r="BO121" s="720"/>
      <c r="BP121" s="721"/>
      <c r="BQ121" s="784">
        <v>18347982</v>
      </c>
      <c r="BR121" s="785"/>
      <c r="BS121" s="785"/>
      <c r="BT121" s="785"/>
      <c r="BU121" s="785"/>
      <c r="BV121" s="785">
        <v>18347308</v>
      </c>
      <c r="BW121" s="785"/>
      <c r="BX121" s="785"/>
      <c r="BY121" s="785"/>
      <c r="BZ121" s="785"/>
      <c r="CA121" s="785">
        <v>17689816</v>
      </c>
      <c r="CB121" s="785"/>
      <c r="CC121" s="785"/>
      <c r="CD121" s="785"/>
      <c r="CE121" s="785"/>
      <c r="CF121" s="846">
        <v>5.5</v>
      </c>
      <c r="CG121" s="847"/>
      <c r="CH121" s="847"/>
      <c r="CI121" s="847"/>
      <c r="CJ121" s="847"/>
      <c r="CK121" s="840"/>
      <c r="CL121" s="822"/>
      <c r="CM121" s="822"/>
      <c r="CN121" s="822"/>
      <c r="CO121" s="823"/>
      <c r="CP121" s="803" t="s">
        <v>383</v>
      </c>
      <c r="CQ121" s="804"/>
      <c r="CR121" s="804"/>
      <c r="CS121" s="804"/>
      <c r="CT121" s="804"/>
      <c r="CU121" s="804"/>
      <c r="CV121" s="804"/>
      <c r="CW121" s="804"/>
      <c r="CX121" s="804"/>
      <c r="CY121" s="804"/>
      <c r="CZ121" s="804"/>
      <c r="DA121" s="804"/>
      <c r="DB121" s="804"/>
      <c r="DC121" s="804"/>
      <c r="DD121" s="804"/>
      <c r="DE121" s="804"/>
      <c r="DF121" s="805"/>
      <c r="DG121" s="784">
        <v>3190552</v>
      </c>
      <c r="DH121" s="785"/>
      <c r="DI121" s="785"/>
      <c r="DJ121" s="785"/>
      <c r="DK121" s="785"/>
      <c r="DL121" s="785">
        <v>3445841</v>
      </c>
      <c r="DM121" s="785"/>
      <c r="DN121" s="785"/>
      <c r="DO121" s="785"/>
      <c r="DP121" s="785"/>
      <c r="DQ121" s="785">
        <v>3358987</v>
      </c>
      <c r="DR121" s="785"/>
      <c r="DS121" s="785"/>
      <c r="DT121" s="785"/>
      <c r="DU121" s="785"/>
      <c r="DV121" s="762">
        <v>1</v>
      </c>
      <c r="DW121" s="762"/>
      <c r="DX121" s="762"/>
      <c r="DY121" s="762"/>
      <c r="DZ121" s="763"/>
    </row>
    <row r="122" spans="1:130" s="229" customFormat="1" ht="26.25" customHeight="1" x14ac:dyDescent="0.15">
      <c r="A122" s="788"/>
      <c r="B122" s="789"/>
      <c r="C122" s="783" t="s">
        <v>419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438</v>
      </c>
      <c r="BA122" s="807"/>
      <c r="BB122" s="807"/>
      <c r="BC122" s="807"/>
      <c r="BD122" s="807"/>
      <c r="BE122" s="807"/>
      <c r="BF122" s="807"/>
      <c r="BG122" s="807"/>
      <c r="BH122" s="807"/>
      <c r="BI122" s="807"/>
      <c r="BJ122" s="807"/>
      <c r="BK122" s="807"/>
      <c r="BL122" s="807"/>
      <c r="BM122" s="807"/>
      <c r="BN122" s="807"/>
      <c r="BO122" s="807"/>
      <c r="BP122" s="808"/>
      <c r="BQ122" s="833">
        <v>712208966</v>
      </c>
      <c r="BR122" s="813"/>
      <c r="BS122" s="813"/>
      <c r="BT122" s="813"/>
      <c r="BU122" s="813"/>
      <c r="BV122" s="813">
        <v>682021276</v>
      </c>
      <c r="BW122" s="813"/>
      <c r="BX122" s="813"/>
      <c r="BY122" s="813"/>
      <c r="BZ122" s="813"/>
      <c r="CA122" s="813">
        <v>659121283</v>
      </c>
      <c r="CB122" s="813"/>
      <c r="CC122" s="813"/>
      <c r="CD122" s="813"/>
      <c r="CE122" s="813"/>
      <c r="CF122" s="814">
        <v>205.6</v>
      </c>
      <c r="CG122" s="815"/>
      <c r="CH122" s="815"/>
      <c r="CI122" s="815"/>
      <c r="CJ122" s="815"/>
      <c r="CK122" s="840"/>
      <c r="CL122" s="822"/>
      <c r="CM122" s="822"/>
      <c r="CN122" s="822"/>
      <c r="CO122" s="823"/>
      <c r="CP122" s="803" t="s">
        <v>382</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15">
      <c r="A123" s="788"/>
      <c r="B123" s="789"/>
      <c r="C123" s="783" t="s">
        <v>425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439</v>
      </c>
      <c r="BP123" s="849"/>
      <c r="BQ123" s="800">
        <v>866929427</v>
      </c>
      <c r="BR123" s="801"/>
      <c r="BS123" s="801"/>
      <c r="BT123" s="801"/>
      <c r="BU123" s="801"/>
      <c r="BV123" s="801">
        <v>837597648</v>
      </c>
      <c r="BW123" s="801"/>
      <c r="BX123" s="801"/>
      <c r="BY123" s="801"/>
      <c r="BZ123" s="801"/>
      <c r="CA123" s="801">
        <v>823148542</v>
      </c>
      <c r="CB123" s="801"/>
      <c r="CC123" s="801"/>
      <c r="CD123" s="801"/>
      <c r="CE123" s="801"/>
      <c r="CF123" s="716"/>
      <c r="CG123" s="717"/>
      <c r="CH123" s="717"/>
      <c r="CI123" s="717"/>
      <c r="CJ123" s="802"/>
      <c r="CK123" s="840"/>
      <c r="CL123" s="822"/>
      <c r="CM123" s="822"/>
      <c r="CN123" s="822"/>
      <c r="CO123" s="823"/>
      <c r="CP123" s="803" t="s">
        <v>384</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
      <c r="A124" s="788"/>
      <c r="B124" s="789"/>
      <c r="C124" s="783" t="s">
        <v>428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82.1</v>
      </c>
      <c r="BR124" s="799"/>
      <c r="BS124" s="799"/>
      <c r="BT124" s="799"/>
      <c r="BU124" s="799"/>
      <c r="BV124" s="799">
        <v>74.3</v>
      </c>
      <c r="BW124" s="799"/>
      <c r="BX124" s="799"/>
      <c r="BY124" s="799"/>
      <c r="BZ124" s="799"/>
      <c r="CA124" s="799">
        <v>64.599999999999994</v>
      </c>
      <c r="CB124" s="799"/>
      <c r="CC124" s="799"/>
      <c r="CD124" s="799"/>
      <c r="CE124" s="799"/>
      <c r="CF124" s="694"/>
      <c r="CG124" s="695"/>
      <c r="CH124" s="695"/>
      <c r="CI124" s="695"/>
      <c r="CJ124" s="829"/>
      <c r="CK124" s="841"/>
      <c r="CL124" s="841"/>
      <c r="CM124" s="841"/>
      <c r="CN124" s="841"/>
      <c r="CO124" s="842"/>
      <c r="CP124" s="830" t="s">
        <v>441</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430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442</v>
      </c>
      <c r="CL125" s="819"/>
      <c r="CM125" s="819"/>
      <c r="CN125" s="819"/>
      <c r="CO125" s="820"/>
      <c r="CP125" s="827" t="s">
        <v>443</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432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444</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93862</v>
      </c>
      <c r="AB127" s="748"/>
      <c r="AC127" s="748"/>
      <c r="AD127" s="748"/>
      <c r="AE127" s="749"/>
      <c r="AF127" s="750">
        <v>85730</v>
      </c>
      <c r="AG127" s="748"/>
      <c r="AH127" s="748"/>
      <c r="AI127" s="748"/>
      <c r="AJ127" s="749"/>
      <c r="AK127" s="750">
        <v>78448</v>
      </c>
      <c r="AL127" s="748"/>
      <c r="AM127" s="748"/>
      <c r="AN127" s="748"/>
      <c r="AO127" s="749"/>
      <c r="AP127" s="792">
        <v>0</v>
      </c>
      <c r="AQ127" s="793"/>
      <c r="AR127" s="793"/>
      <c r="AS127" s="793"/>
      <c r="AT127" s="794"/>
      <c r="AU127" s="231"/>
      <c r="AV127" s="231"/>
      <c r="AW127" s="231"/>
      <c r="AX127" s="809" t="s">
        <v>446</v>
      </c>
      <c r="AY127" s="780"/>
      <c r="AZ127" s="780"/>
      <c r="BA127" s="780"/>
      <c r="BB127" s="780"/>
      <c r="BC127" s="780"/>
      <c r="BD127" s="780"/>
      <c r="BE127" s="781"/>
      <c r="BF127" s="779" t="s">
        <v>447</v>
      </c>
      <c r="BG127" s="780"/>
      <c r="BH127" s="780"/>
      <c r="BI127" s="780"/>
      <c r="BJ127" s="780"/>
      <c r="BK127" s="780"/>
      <c r="BL127" s="781"/>
      <c r="BM127" s="779" t="s">
        <v>448</v>
      </c>
      <c r="BN127" s="780"/>
      <c r="BO127" s="780"/>
      <c r="BP127" s="780"/>
      <c r="BQ127" s="780"/>
      <c r="BR127" s="780"/>
      <c r="BS127" s="781"/>
      <c r="BT127" s="779" t="s">
        <v>449</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450</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
      <c r="A128" s="764" t="s">
        <v>451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452</v>
      </c>
      <c r="X128" s="766"/>
      <c r="Y128" s="766"/>
      <c r="Z128" s="767"/>
      <c r="AA128" s="768">
        <v>1371630</v>
      </c>
      <c r="AB128" s="769"/>
      <c r="AC128" s="769"/>
      <c r="AD128" s="769"/>
      <c r="AE128" s="770"/>
      <c r="AF128" s="771">
        <v>1230215</v>
      </c>
      <c r="AG128" s="769"/>
      <c r="AH128" s="769"/>
      <c r="AI128" s="769"/>
      <c r="AJ128" s="770"/>
      <c r="AK128" s="771">
        <v>1387466</v>
      </c>
      <c r="AL128" s="769"/>
      <c r="AM128" s="769"/>
      <c r="AN128" s="769"/>
      <c r="AO128" s="770"/>
      <c r="AP128" s="772"/>
      <c r="AQ128" s="773"/>
      <c r="AR128" s="773"/>
      <c r="AS128" s="773"/>
      <c r="AT128" s="774"/>
      <c r="AU128" s="231"/>
      <c r="AV128" s="231"/>
      <c r="AW128" s="231"/>
      <c r="AX128" s="775" t="s">
        <v>453</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454</v>
      </c>
      <c r="CQ128" s="698"/>
      <c r="CR128" s="698"/>
      <c r="CS128" s="698"/>
      <c r="CT128" s="698"/>
      <c r="CU128" s="698"/>
      <c r="CV128" s="698"/>
      <c r="CW128" s="698"/>
      <c r="CX128" s="698"/>
      <c r="CY128" s="698"/>
      <c r="CZ128" s="698"/>
      <c r="DA128" s="698"/>
      <c r="DB128" s="698"/>
      <c r="DC128" s="698"/>
      <c r="DD128" s="698"/>
      <c r="DE128" s="698"/>
      <c r="DF128" s="699"/>
      <c r="DG128" s="758">
        <v>177732</v>
      </c>
      <c r="DH128" s="759"/>
      <c r="DI128" s="759"/>
      <c r="DJ128" s="759"/>
      <c r="DK128" s="759"/>
      <c r="DL128" s="759">
        <v>99591</v>
      </c>
      <c r="DM128" s="759"/>
      <c r="DN128" s="759"/>
      <c r="DO128" s="759"/>
      <c r="DP128" s="759"/>
      <c r="DQ128" s="759">
        <v>27947</v>
      </c>
      <c r="DR128" s="759"/>
      <c r="DS128" s="759"/>
      <c r="DT128" s="759"/>
      <c r="DU128" s="759"/>
      <c r="DV128" s="760">
        <v>0</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455</v>
      </c>
      <c r="X129" s="745"/>
      <c r="Y129" s="745"/>
      <c r="Z129" s="746"/>
      <c r="AA129" s="747">
        <v>396534902</v>
      </c>
      <c r="AB129" s="748"/>
      <c r="AC129" s="748"/>
      <c r="AD129" s="748"/>
      <c r="AE129" s="749"/>
      <c r="AF129" s="750">
        <v>381388392</v>
      </c>
      <c r="AG129" s="748"/>
      <c r="AH129" s="748"/>
      <c r="AI129" s="748"/>
      <c r="AJ129" s="749"/>
      <c r="AK129" s="750">
        <v>378359033</v>
      </c>
      <c r="AL129" s="748"/>
      <c r="AM129" s="748"/>
      <c r="AN129" s="748"/>
      <c r="AO129" s="749"/>
      <c r="AP129" s="751"/>
      <c r="AQ129" s="752"/>
      <c r="AR129" s="752"/>
      <c r="AS129" s="752"/>
      <c r="AT129" s="753"/>
      <c r="AU129" s="232"/>
      <c r="AV129" s="232"/>
      <c r="AW129" s="232"/>
      <c r="AX129" s="719" t="s">
        <v>456</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457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458</v>
      </c>
      <c r="X130" s="745"/>
      <c r="Y130" s="745"/>
      <c r="Z130" s="746"/>
      <c r="AA130" s="747">
        <v>64186499</v>
      </c>
      <c r="AB130" s="748"/>
      <c r="AC130" s="748"/>
      <c r="AD130" s="748"/>
      <c r="AE130" s="749"/>
      <c r="AF130" s="750">
        <v>59809325</v>
      </c>
      <c r="AG130" s="748"/>
      <c r="AH130" s="748"/>
      <c r="AI130" s="748"/>
      <c r="AJ130" s="749"/>
      <c r="AK130" s="750">
        <v>57814755</v>
      </c>
      <c r="AL130" s="748"/>
      <c r="AM130" s="748"/>
      <c r="AN130" s="748"/>
      <c r="AO130" s="749"/>
      <c r="AP130" s="751"/>
      <c r="AQ130" s="752"/>
      <c r="AR130" s="752"/>
      <c r="AS130" s="752"/>
      <c r="AT130" s="753"/>
      <c r="AU130" s="232"/>
      <c r="AV130" s="232"/>
      <c r="AW130" s="232"/>
      <c r="AX130" s="719" t="s">
        <v>459</v>
      </c>
      <c r="AY130" s="720"/>
      <c r="AZ130" s="720"/>
      <c r="BA130" s="720"/>
      <c r="BB130" s="720"/>
      <c r="BC130" s="720"/>
      <c r="BD130" s="720"/>
      <c r="BE130" s="721"/>
      <c r="BF130" s="722">
        <v>13.4</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460</v>
      </c>
      <c r="X131" s="729"/>
      <c r="Y131" s="729"/>
      <c r="Z131" s="730"/>
      <c r="AA131" s="731">
        <v>332348403</v>
      </c>
      <c r="AB131" s="732"/>
      <c r="AC131" s="732"/>
      <c r="AD131" s="732"/>
      <c r="AE131" s="733"/>
      <c r="AF131" s="734">
        <v>321579067</v>
      </c>
      <c r="AG131" s="732"/>
      <c r="AH131" s="732"/>
      <c r="AI131" s="732"/>
      <c r="AJ131" s="733"/>
      <c r="AK131" s="734">
        <v>320544278</v>
      </c>
      <c r="AL131" s="732"/>
      <c r="AM131" s="732"/>
      <c r="AN131" s="732"/>
      <c r="AO131" s="733"/>
      <c r="AP131" s="735"/>
      <c r="AQ131" s="736"/>
      <c r="AR131" s="736"/>
      <c r="AS131" s="736"/>
      <c r="AT131" s="737"/>
      <c r="AU131" s="232"/>
      <c r="AV131" s="232"/>
      <c r="AW131" s="232"/>
      <c r="AX131" s="697" t="s">
        <v>461</v>
      </c>
      <c r="AY131" s="698"/>
      <c r="AZ131" s="698"/>
      <c r="BA131" s="698"/>
      <c r="BB131" s="698"/>
      <c r="BC131" s="698"/>
      <c r="BD131" s="698"/>
      <c r="BE131" s="699"/>
      <c r="BF131" s="700">
        <v>64.599999999999994</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462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463</v>
      </c>
      <c r="W132" s="710"/>
      <c r="X132" s="710"/>
      <c r="Y132" s="710"/>
      <c r="Z132" s="711"/>
      <c r="AA132" s="712">
        <v>12.593678990000001</v>
      </c>
      <c r="AB132" s="713"/>
      <c r="AC132" s="713"/>
      <c r="AD132" s="713"/>
      <c r="AE132" s="714"/>
      <c r="AF132" s="715">
        <v>14.499669219999999</v>
      </c>
      <c r="AG132" s="713"/>
      <c r="AH132" s="713"/>
      <c r="AI132" s="713"/>
      <c r="AJ132" s="714"/>
      <c r="AK132" s="715">
        <v>13.11569255</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464</v>
      </c>
      <c r="W133" s="689"/>
      <c r="X133" s="689"/>
      <c r="Y133" s="689"/>
      <c r="Z133" s="690"/>
      <c r="AA133" s="691">
        <v>12.5</v>
      </c>
      <c r="AB133" s="692"/>
      <c r="AC133" s="692"/>
      <c r="AD133" s="692"/>
      <c r="AE133" s="693"/>
      <c r="AF133" s="691">
        <v>13.1</v>
      </c>
      <c r="AG133" s="692"/>
      <c r="AH133" s="692"/>
      <c r="AI133" s="692"/>
      <c r="AJ133" s="693"/>
      <c r="AK133" s="691">
        <v>13.4</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2uKqY/41NsV6vpXUj9nQrg0dvhgUshNH37cWKRE/uI/PzRp4K9UnqypZnNoiCjbARMSfRgYuq1JhokJ1q001lA==" saltValue="MXcC5y2JXLf+MLJUsgtGB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eCmgvEBaeSlDx8DnvcwwHQcdkMwy/egrD8JJCai+hcsZHPsHttY9Z8MKzvfpQZAdkY8i5K6/wQMYGHdiVX7AjA==" saltValue="npW5Sa8rvlOVkAFewpz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t0Y58tfKsra9H746t9mnCEnfcnuS6do+6a5pyx5c8vrfy9XBl0YuzSh4DNeZypjz1cHupMPqy+J6OVT+775uRA==" saltValue="JC5DeadjKQDTqgKoKkqe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467</v>
      </c>
      <c r="AP7" s="271"/>
      <c r="AQ7" s="272" t="s">
        <v>468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469</v>
      </c>
      <c r="AQ8" s="278" t="s">
        <v>470</v>
      </c>
      <c r="AR8" s="279" t="s">
        <v>471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472</v>
      </c>
      <c r="AL9" s="1113"/>
      <c r="AM9" s="1113"/>
      <c r="AN9" s="1114"/>
      <c r="AO9" s="280">
        <v>147614190</v>
      </c>
      <c r="AP9" s="280">
        <v>122443</v>
      </c>
      <c r="AQ9" s="281">
        <v>131703</v>
      </c>
      <c r="AR9" s="282">
        <v>-7</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473</v>
      </c>
      <c r="AL10" s="1113"/>
      <c r="AM10" s="1113"/>
      <c r="AN10" s="1114"/>
      <c r="AO10" s="280" t="s">
        <v>474</v>
      </c>
      <c r="AP10" s="280" t="s">
        <v>474</v>
      </c>
      <c r="AQ10" s="281">
        <v>694</v>
      </c>
      <c r="AR10" s="282" t="s">
        <v>474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475</v>
      </c>
      <c r="AL11" s="1113"/>
      <c r="AM11" s="1113"/>
      <c r="AN11" s="1114"/>
      <c r="AO11" s="280" t="s">
        <v>474</v>
      </c>
      <c r="AP11" s="280" t="s">
        <v>474</v>
      </c>
      <c r="AQ11" s="281" t="s">
        <v>474</v>
      </c>
      <c r="AR11" s="282" t="s">
        <v>474</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476</v>
      </c>
      <c r="AL12" s="1113"/>
      <c r="AM12" s="1113"/>
      <c r="AN12" s="1114"/>
      <c r="AO12" s="280" t="s">
        <v>474</v>
      </c>
      <c r="AP12" s="280" t="s">
        <v>474</v>
      </c>
      <c r="AQ12" s="281">
        <v>4</v>
      </c>
      <c r="AR12" s="282" t="s">
        <v>474</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477</v>
      </c>
      <c r="AL13" s="1113"/>
      <c r="AM13" s="1113"/>
      <c r="AN13" s="1114"/>
      <c r="AO13" s="280">
        <v>3324586</v>
      </c>
      <c r="AP13" s="280">
        <v>2758</v>
      </c>
      <c r="AQ13" s="281">
        <v>2528</v>
      </c>
      <c r="AR13" s="282">
        <v>9.1</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478</v>
      </c>
      <c r="AL14" s="1113"/>
      <c r="AM14" s="1113"/>
      <c r="AN14" s="1114"/>
      <c r="AO14" s="280">
        <v>-7423659</v>
      </c>
      <c r="AP14" s="280">
        <v>-6158</v>
      </c>
      <c r="AQ14" s="281">
        <v>-6417</v>
      </c>
      <c r="AR14" s="282">
        <v>-4</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143515117</v>
      </c>
      <c r="AP15" s="280">
        <v>119043</v>
      </c>
      <c r="AQ15" s="281">
        <v>128512</v>
      </c>
      <c r="AR15" s="282">
        <v>-7.4</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483</v>
      </c>
      <c r="AL21" s="1116"/>
      <c r="AM21" s="1116"/>
      <c r="AN21" s="1117"/>
      <c r="AO21" s="295">
        <v>1421.81</v>
      </c>
      <c r="AP21" s="296">
        <v>1539.42</v>
      </c>
      <c r="AQ21" s="297">
        <v>-117.61</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484</v>
      </c>
      <c r="AL22" s="1116"/>
      <c r="AM22" s="1116"/>
      <c r="AN22" s="1117"/>
      <c r="AO22" s="300">
        <v>96.8</v>
      </c>
      <c r="AP22" s="301">
        <v>98.7</v>
      </c>
      <c r="AQ22" s="302">
        <v>-1.9</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8" t="s">
        <v>485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x14ac:dyDescent="0.15">
      <c r="A27" s="307"/>
      <c r="AO27" s="261"/>
      <c r="AP27" s="261"/>
      <c r="AQ27" s="261"/>
      <c r="AR27" s="261"/>
      <c r="AS27" s="261"/>
      <c r="AT27" s="261"/>
    </row>
    <row r="28" spans="1:46" ht="17.25" x14ac:dyDescent="0.15">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467</v>
      </c>
      <c r="AP30" s="271"/>
      <c r="AQ30" s="272" t="s">
        <v>468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469</v>
      </c>
      <c r="AQ31" s="278" t="s">
        <v>470</v>
      </c>
      <c r="AR31" s="279" t="s">
        <v>471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488</v>
      </c>
      <c r="AL32" s="1107"/>
      <c r="AM32" s="1107"/>
      <c r="AN32" s="1108"/>
      <c r="AO32" s="280">
        <v>98207684</v>
      </c>
      <c r="AP32" s="280">
        <v>81461</v>
      </c>
      <c r="AQ32" s="281">
        <v>68216</v>
      </c>
      <c r="AR32" s="282">
        <v>19.399999999999999</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489</v>
      </c>
      <c r="AL33" s="1107"/>
      <c r="AM33" s="1107"/>
      <c r="AN33" s="1108"/>
      <c r="AO33" s="280" t="s">
        <v>474</v>
      </c>
      <c r="AP33" s="280" t="s">
        <v>474</v>
      </c>
      <c r="AQ33" s="281">
        <v>6</v>
      </c>
      <c r="AR33" s="282" t="s">
        <v>474</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490</v>
      </c>
      <c r="AL34" s="1107"/>
      <c r="AM34" s="1107"/>
      <c r="AN34" s="1108"/>
      <c r="AO34" s="280">
        <v>1944029</v>
      </c>
      <c r="AP34" s="280">
        <v>1613</v>
      </c>
      <c r="AQ34" s="281">
        <v>6885</v>
      </c>
      <c r="AR34" s="282">
        <v>-76.599999999999994</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491</v>
      </c>
      <c r="AL35" s="1107"/>
      <c r="AM35" s="1107"/>
      <c r="AN35" s="1108"/>
      <c r="AO35" s="280">
        <v>1013606</v>
      </c>
      <c r="AP35" s="280">
        <v>841</v>
      </c>
      <c r="AQ35" s="281">
        <v>1850</v>
      </c>
      <c r="AR35" s="282">
        <v>-54.5</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492</v>
      </c>
      <c r="AL36" s="1107"/>
      <c r="AM36" s="1107"/>
      <c r="AN36" s="1108"/>
      <c r="AO36" s="280" t="s">
        <v>474</v>
      </c>
      <c r="AP36" s="280" t="s">
        <v>474</v>
      </c>
      <c r="AQ36" s="281">
        <v>124</v>
      </c>
      <c r="AR36" s="282" t="s">
        <v>474</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493</v>
      </c>
      <c r="AL37" s="1107"/>
      <c r="AM37" s="1107"/>
      <c r="AN37" s="1108"/>
      <c r="AO37" s="280">
        <v>78448</v>
      </c>
      <c r="AP37" s="280">
        <v>65</v>
      </c>
      <c r="AQ37" s="281">
        <v>519</v>
      </c>
      <c r="AR37" s="282">
        <v>-87.5</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494</v>
      </c>
      <c r="AL38" s="1104"/>
      <c r="AM38" s="1104"/>
      <c r="AN38" s="1105"/>
      <c r="AO38" s="310">
        <v>56</v>
      </c>
      <c r="AP38" s="310">
        <v>0</v>
      </c>
      <c r="AQ38" s="311">
        <v>8</v>
      </c>
      <c r="AR38" s="302">
        <v>-100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495</v>
      </c>
      <c r="AL39" s="1104"/>
      <c r="AM39" s="1104"/>
      <c r="AN39" s="1105"/>
      <c r="AO39" s="280">
        <v>-1387466</v>
      </c>
      <c r="AP39" s="280">
        <v>-1151</v>
      </c>
      <c r="AQ39" s="281">
        <v>-2187</v>
      </c>
      <c r="AR39" s="282">
        <v>-47.4</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496</v>
      </c>
      <c r="AL40" s="1107"/>
      <c r="AM40" s="1107"/>
      <c r="AN40" s="1108"/>
      <c r="AO40" s="280">
        <v>-57814755</v>
      </c>
      <c r="AP40" s="280">
        <v>-47956</v>
      </c>
      <c r="AQ40" s="281">
        <v>-45425</v>
      </c>
      <c r="AR40" s="282">
        <v>5.6</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497</v>
      </c>
      <c r="AL41" s="1110"/>
      <c r="AM41" s="1110"/>
      <c r="AN41" s="1111"/>
      <c r="AO41" s="280">
        <v>42041602</v>
      </c>
      <c r="AP41" s="280">
        <v>34873</v>
      </c>
      <c r="AQ41" s="281">
        <v>29997</v>
      </c>
      <c r="AR41" s="282">
        <v>16.3</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467</v>
      </c>
      <c r="AN49" s="1100" t="s">
        <v>500</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501</v>
      </c>
      <c r="AO50" s="323" t="s">
        <v>502</v>
      </c>
      <c r="AP50" s="324" t="s">
        <v>503</v>
      </c>
      <c r="AQ50" s="325" t="s">
        <v>504</v>
      </c>
      <c r="AR50" s="326" t="s">
        <v>505</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129233364</v>
      </c>
      <c r="AN51" s="328">
        <v>101297</v>
      </c>
      <c r="AO51" s="329">
        <v>3.9</v>
      </c>
      <c r="AP51" s="330">
        <v>111577</v>
      </c>
      <c r="AQ51" s="331">
        <v>5.7</v>
      </c>
      <c r="AR51" s="332">
        <v>-1.8</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41005204</v>
      </c>
      <c r="AN52" s="336">
        <v>32141</v>
      </c>
      <c r="AO52" s="337">
        <v>-20.100000000000001</v>
      </c>
      <c r="AP52" s="338">
        <v>26257</v>
      </c>
      <c r="AQ52" s="339">
        <v>0.1</v>
      </c>
      <c r="AR52" s="340">
        <v>-20.2</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137279363</v>
      </c>
      <c r="AN53" s="328">
        <v>108946</v>
      </c>
      <c r="AO53" s="329">
        <v>7.6</v>
      </c>
      <c r="AP53" s="330">
        <v>122371</v>
      </c>
      <c r="AQ53" s="331">
        <v>9.6999999999999993</v>
      </c>
      <c r="AR53" s="332">
        <v>-2.1</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39068152</v>
      </c>
      <c r="AN54" s="336">
        <v>31005</v>
      </c>
      <c r="AO54" s="337">
        <v>-3.5</v>
      </c>
      <c r="AP54" s="338">
        <v>28038</v>
      </c>
      <c r="AQ54" s="339">
        <v>6.8</v>
      </c>
      <c r="AR54" s="340">
        <v>-10.3</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153705790</v>
      </c>
      <c r="AN55" s="328">
        <v>123649</v>
      </c>
      <c r="AO55" s="329">
        <v>13.5</v>
      </c>
      <c r="AP55" s="330">
        <v>125393</v>
      </c>
      <c r="AQ55" s="331">
        <v>2.5</v>
      </c>
      <c r="AR55" s="332">
        <v>11</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46078208</v>
      </c>
      <c r="AN56" s="336">
        <v>37068</v>
      </c>
      <c r="AO56" s="337">
        <v>19.600000000000001</v>
      </c>
      <c r="AP56" s="338">
        <v>28054</v>
      </c>
      <c r="AQ56" s="339">
        <v>0.1</v>
      </c>
      <c r="AR56" s="340">
        <v>19.5</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144238313</v>
      </c>
      <c r="AN57" s="328">
        <v>117698</v>
      </c>
      <c r="AO57" s="329">
        <v>-4.8</v>
      </c>
      <c r="AP57" s="330">
        <v>115991</v>
      </c>
      <c r="AQ57" s="331">
        <v>-7.5</v>
      </c>
      <c r="AR57" s="332">
        <v>2.7</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43383234</v>
      </c>
      <c r="AN58" s="336">
        <v>35401</v>
      </c>
      <c r="AO58" s="337">
        <v>-4.5</v>
      </c>
      <c r="AP58" s="338">
        <v>28546</v>
      </c>
      <c r="AQ58" s="339">
        <v>1.8</v>
      </c>
      <c r="AR58" s="340">
        <v>-6.3</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142453080</v>
      </c>
      <c r="AN59" s="328">
        <v>118162</v>
      </c>
      <c r="AO59" s="329">
        <v>0.4</v>
      </c>
      <c r="AP59" s="330">
        <v>118517</v>
      </c>
      <c r="AQ59" s="331">
        <v>2.2000000000000002</v>
      </c>
      <c r="AR59" s="332">
        <v>-1.8</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43203465</v>
      </c>
      <c r="AN60" s="336">
        <v>35836</v>
      </c>
      <c r="AO60" s="337">
        <v>1.2</v>
      </c>
      <c r="AP60" s="338">
        <v>30926</v>
      </c>
      <c r="AQ60" s="339">
        <v>8.3000000000000007</v>
      </c>
      <c r="AR60" s="340">
        <v>-7.1</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141381982</v>
      </c>
      <c r="AN61" s="343">
        <v>113950</v>
      </c>
      <c r="AO61" s="344">
        <v>4.0999999999999996</v>
      </c>
      <c r="AP61" s="345">
        <v>118770</v>
      </c>
      <c r="AQ61" s="346">
        <v>2.5</v>
      </c>
      <c r="AR61" s="332">
        <v>1.6</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42547653</v>
      </c>
      <c r="AN62" s="336">
        <v>34290</v>
      </c>
      <c r="AO62" s="337">
        <v>-1.5</v>
      </c>
      <c r="AP62" s="338">
        <v>28364</v>
      </c>
      <c r="AQ62" s="339">
        <v>3.4</v>
      </c>
      <c r="AR62" s="340">
        <v>-4.9000000000000004</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1s0kc4nDeH2nGCVPU+z5dpr4iLBup+CLzfFxIN1tMPJW0bAnMtP9U1IJuKQi46FIgWDCf5JsRkm6jS/0FOYcOA==" saltValue="Ku/YwotddV5McH3gaiy63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nxSnoAoFFSaXDSXU//fffxu1Z8v/rYfZcuKUITcTaKas+4hxZ3zhVTOnqRf8fSv7GpoHZSRsVkauR/H8EEWciQ==" saltValue="91/Au+6Vvf3h9MzZshWv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40q0QK04bHaXdTa9EiY7Jp7Tfr3PyhHVjaGwX8J2ZbRuNJi3Fy/PK3gbN7Bsz/AajDnmuxFPcmHOSA1hH7tmxA==" saltValue="4f/02yqEXQ/7fRGduptc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513</v>
      </c>
      <c r="G46" s="350" t="s">
        <v>514</v>
      </c>
      <c r="H46" s="350" t="s">
        <v>515</v>
      </c>
      <c r="I46" s="350" t="s">
        <v>516</v>
      </c>
      <c r="J46" s="351" t="s">
        <v>517</v>
      </c>
    </row>
    <row r="47" spans="2:10" ht="57.75" customHeight="1" x14ac:dyDescent="0.15">
      <c r="B47" s="7"/>
      <c r="C47" s="1121" t="s">
        <v>4</v>
      </c>
      <c r="D47" s="1121"/>
      <c r="E47" s="1122"/>
      <c r="F47" s="352">
        <v>4.26</v>
      </c>
      <c r="G47" s="353">
        <v>3.76</v>
      </c>
      <c r="H47" s="353">
        <v>4.13</v>
      </c>
      <c r="I47" s="353">
        <v>4.1900000000000004</v>
      </c>
      <c r="J47" s="354">
        <v>4.6399999999999997</v>
      </c>
    </row>
    <row r="48" spans="2:10" ht="57.75" customHeight="1" x14ac:dyDescent="0.15">
      <c r="B48" s="8"/>
      <c r="C48" s="1123" t="s">
        <v>5</v>
      </c>
      <c r="D48" s="1123"/>
      <c r="E48" s="1124"/>
      <c r="F48" s="355">
        <v>0.64</v>
      </c>
      <c r="G48" s="356">
        <v>2.5</v>
      </c>
      <c r="H48" s="356">
        <v>2.0099999999999998</v>
      </c>
      <c r="I48" s="356">
        <v>2.0699999999999998</v>
      </c>
      <c r="J48" s="357">
        <v>1.56</v>
      </c>
    </row>
    <row r="49" spans="2:10" ht="57.75" customHeight="1" thickBot="1" x14ac:dyDescent="0.2">
      <c r="B49" s="9"/>
      <c r="C49" s="1125" t="s">
        <v>6</v>
      </c>
      <c r="D49" s="1125"/>
      <c r="E49" s="1126"/>
      <c r="F49" s="358" t="s">
        <v>518</v>
      </c>
      <c r="G49" s="359">
        <v>1.1399999999999999</v>
      </c>
      <c r="H49" s="359" t="s">
        <v>519</v>
      </c>
      <c r="I49" s="359" t="s">
        <v>520</v>
      </c>
      <c r="J49" s="360" t="s">
        <v>521</v>
      </c>
    </row>
    <row r="50" spans="2:10" ht="13.5" customHeight="1" x14ac:dyDescent="0.15"/>
  </sheetData>
  <sheetProtection algorithmName="SHA-512" hashValue="EMnWq1nzuuAojcOCx/+NpckoU6xnCVYDog53fsvOWnBOE2opMgzSZdJS+t9IdG9dfDFoYUXExrcHpwDHKjmSog==" saltValue="hwS2k6QSOhd/V9u3m9Jo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15">
      <c r="A34" s="10"/>
      <c r="B34" s="19"/>
      <c r="C34" s="1133" t="s">
        <v>522</v>
      </c>
      <c r="D34" s="1133"/>
      <c r="E34" s="1134"/>
      <c r="F34" s="20">
        <v>3.15</v>
      </c>
      <c r="G34" s="21">
        <v>3.27</v>
      </c>
      <c r="H34" s="21">
        <v>3.54</v>
      </c>
      <c r="I34" s="21">
        <v>3.92</v>
      </c>
      <c r="J34" s="22">
        <v>3.45</v>
      </c>
      <c r="K34" s="10"/>
      <c r="L34" s="10"/>
      <c r="M34" s="10"/>
      <c r="N34" s="10"/>
      <c r="O34" s="10"/>
      <c r="P34" s="10"/>
    </row>
    <row r="35" spans="1:16" ht="39" customHeight="1" x14ac:dyDescent="0.15">
      <c r="A35" s="10"/>
      <c r="B35" s="23"/>
      <c r="C35" s="1127" t="s">
        <v>523</v>
      </c>
      <c r="D35" s="1128"/>
      <c r="E35" s="1129"/>
      <c r="F35" s="24">
        <v>0.86</v>
      </c>
      <c r="G35" s="25">
        <v>2.1</v>
      </c>
      <c r="H35" s="25">
        <v>1.36</v>
      </c>
      <c r="I35" s="25">
        <v>1.34</v>
      </c>
      <c r="J35" s="26">
        <v>1.51</v>
      </c>
      <c r="K35" s="10"/>
      <c r="L35" s="10"/>
      <c r="M35" s="10"/>
      <c r="N35" s="10"/>
      <c r="O35" s="10"/>
      <c r="P35" s="10"/>
    </row>
    <row r="36" spans="1:16" ht="39" customHeight="1" x14ac:dyDescent="0.15">
      <c r="A36" s="10"/>
      <c r="B36" s="23"/>
      <c r="C36" s="1127" t="s">
        <v>524</v>
      </c>
      <c r="D36" s="1128"/>
      <c r="E36" s="1129"/>
      <c r="F36" s="24">
        <v>0.55000000000000004</v>
      </c>
      <c r="G36" s="25">
        <v>2.4</v>
      </c>
      <c r="H36" s="25">
        <v>1.91</v>
      </c>
      <c r="I36" s="25">
        <v>1.97</v>
      </c>
      <c r="J36" s="26">
        <v>1.44</v>
      </c>
      <c r="K36" s="10"/>
      <c r="L36" s="10"/>
      <c r="M36" s="10"/>
      <c r="N36" s="10"/>
      <c r="O36" s="10"/>
      <c r="P36" s="10"/>
    </row>
    <row r="37" spans="1:16" ht="39" customHeight="1" x14ac:dyDescent="0.15">
      <c r="A37" s="10"/>
      <c r="B37" s="23"/>
      <c r="C37" s="1127" t="s">
        <v>525</v>
      </c>
      <c r="D37" s="1128"/>
      <c r="E37" s="1129"/>
      <c r="F37" s="24">
        <v>0.76</v>
      </c>
      <c r="G37" s="25">
        <v>0.8</v>
      </c>
      <c r="H37" s="25">
        <v>0.82</v>
      </c>
      <c r="I37" s="25">
        <v>0.88</v>
      </c>
      <c r="J37" s="26">
        <v>0.92</v>
      </c>
      <c r="K37" s="10"/>
      <c r="L37" s="10"/>
      <c r="M37" s="10"/>
      <c r="N37" s="10"/>
      <c r="O37" s="10"/>
      <c r="P37" s="10"/>
    </row>
    <row r="38" spans="1:16" ht="39" customHeight="1" x14ac:dyDescent="0.15">
      <c r="A38" s="10"/>
      <c r="B38" s="23"/>
      <c r="C38" s="1127" t="s">
        <v>526</v>
      </c>
      <c r="D38" s="1128"/>
      <c r="E38" s="1129"/>
      <c r="F38" s="24">
        <v>0.14000000000000001</v>
      </c>
      <c r="G38" s="25">
        <v>0.12</v>
      </c>
      <c r="H38" s="25">
        <v>0.12</v>
      </c>
      <c r="I38" s="25">
        <v>0.12</v>
      </c>
      <c r="J38" s="26">
        <v>0.13</v>
      </c>
      <c r="K38" s="10"/>
      <c r="L38" s="10"/>
      <c r="M38" s="10"/>
      <c r="N38" s="10"/>
      <c r="O38" s="10"/>
      <c r="P38" s="10"/>
    </row>
    <row r="39" spans="1:16" ht="39" customHeight="1" x14ac:dyDescent="0.15">
      <c r="A39" s="10"/>
      <c r="B39" s="23"/>
      <c r="C39" s="1127" t="s">
        <v>527</v>
      </c>
      <c r="D39" s="1128"/>
      <c r="E39" s="1129"/>
      <c r="F39" s="24">
        <v>0.03</v>
      </c>
      <c r="G39" s="25">
        <v>0.03</v>
      </c>
      <c r="H39" s="25">
        <v>0.03</v>
      </c>
      <c r="I39" s="25">
        <v>0.04</v>
      </c>
      <c r="J39" s="26">
        <v>0.05</v>
      </c>
      <c r="K39" s="10"/>
      <c r="L39" s="10"/>
      <c r="M39" s="10"/>
      <c r="N39" s="10"/>
      <c r="O39" s="10"/>
      <c r="P39" s="10"/>
    </row>
    <row r="40" spans="1:16" ht="39" customHeight="1" x14ac:dyDescent="0.15">
      <c r="A40" s="10"/>
      <c r="B40" s="23"/>
      <c r="C40" s="1127" t="s">
        <v>528</v>
      </c>
      <c r="D40" s="1128"/>
      <c r="E40" s="1129"/>
      <c r="F40" s="24">
        <v>0.04</v>
      </c>
      <c r="G40" s="25">
        <v>0.04</v>
      </c>
      <c r="H40" s="25">
        <v>0.04</v>
      </c>
      <c r="I40" s="25">
        <v>0.04</v>
      </c>
      <c r="J40" s="26">
        <v>0.04</v>
      </c>
      <c r="K40" s="10"/>
      <c r="L40" s="10"/>
      <c r="M40" s="10"/>
      <c r="N40" s="10"/>
      <c r="O40" s="10"/>
      <c r="P40" s="10"/>
    </row>
    <row r="41" spans="1:16" ht="39" customHeight="1" x14ac:dyDescent="0.15">
      <c r="A41" s="10"/>
      <c r="B41" s="23"/>
      <c r="C41" s="1127" t="s">
        <v>529</v>
      </c>
      <c r="D41" s="1128"/>
      <c r="E41" s="1129"/>
      <c r="F41" s="24">
        <v>0</v>
      </c>
      <c r="G41" s="25">
        <v>0.01</v>
      </c>
      <c r="H41" s="25">
        <v>0</v>
      </c>
      <c r="I41" s="25">
        <v>0.01</v>
      </c>
      <c r="J41" s="26">
        <v>0.01</v>
      </c>
      <c r="K41" s="10"/>
      <c r="L41" s="10"/>
      <c r="M41" s="10"/>
      <c r="N41" s="10"/>
      <c r="O41" s="10"/>
      <c r="P41" s="10"/>
    </row>
    <row r="42" spans="1:16" ht="39" customHeight="1" x14ac:dyDescent="0.15">
      <c r="A42" s="10"/>
      <c r="B42" s="27"/>
      <c r="C42" s="1127" t="s">
        <v>530</v>
      </c>
      <c r="D42" s="1128"/>
      <c r="E42" s="1129"/>
      <c r="F42" s="24" t="s">
        <v>474</v>
      </c>
      <c r="G42" s="25" t="s">
        <v>474</v>
      </c>
      <c r="H42" s="25" t="s">
        <v>474</v>
      </c>
      <c r="I42" s="25" t="s">
        <v>474</v>
      </c>
      <c r="J42" s="26" t="s">
        <v>474</v>
      </c>
      <c r="K42" s="10"/>
      <c r="L42" s="10"/>
      <c r="M42" s="10"/>
      <c r="N42" s="10"/>
      <c r="O42" s="10"/>
      <c r="P42" s="10"/>
    </row>
    <row r="43" spans="1:16" ht="39" customHeight="1" thickBot="1" x14ac:dyDescent="0.2">
      <c r="A43" s="10"/>
      <c r="B43" s="28"/>
      <c r="C43" s="1130" t="s">
        <v>531</v>
      </c>
      <c r="D43" s="1131"/>
      <c r="E43" s="1132"/>
      <c r="F43" s="29">
        <v>0.24</v>
      </c>
      <c r="G43" s="30">
        <v>0.05</v>
      </c>
      <c r="H43" s="30">
        <v>0.05</v>
      </c>
      <c r="I43" s="30">
        <v>0.05</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GZEt4bu/e7IPKGjNjw7UVWj9Dawl/v3Zm/NTmtoliIw59gx3ch7RsBkwBant2h6FEZXU77VkKCRRId/WqLnWWQ==" saltValue="kVxW+k/20shNCnorXwec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8"/>
  <sheetViews>
    <sheetView showGridLines="0" zoomScaleNormal="10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15">
      <c r="A45" s="36"/>
      <c r="B45" s="1158" t="s">
        <v>10</v>
      </c>
      <c r="C45" s="1159"/>
      <c r="D45" s="46"/>
      <c r="E45" s="1164" t="s">
        <v>11</v>
      </c>
      <c r="F45" s="1164"/>
      <c r="G45" s="1164"/>
      <c r="H45" s="1164"/>
      <c r="I45" s="1164"/>
      <c r="J45" s="1165"/>
      <c r="K45" s="47">
        <v>110403</v>
      </c>
      <c r="L45" s="48">
        <v>105957</v>
      </c>
      <c r="M45" s="48">
        <v>104339</v>
      </c>
      <c r="N45" s="48">
        <v>104485</v>
      </c>
      <c r="O45" s="49">
        <v>98208</v>
      </c>
      <c r="P45" s="36"/>
      <c r="Q45" s="36"/>
      <c r="R45" s="36"/>
      <c r="S45" s="36"/>
      <c r="T45" s="36"/>
      <c r="U45" s="36"/>
    </row>
    <row r="46" spans="1:21" ht="30.75" customHeight="1" x14ac:dyDescent="0.15">
      <c r="A46" s="36"/>
      <c r="B46" s="1160"/>
      <c r="C46" s="1161"/>
      <c r="D46" s="50"/>
      <c r="E46" s="1137" t="s">
        <v>12</v>
      </c>
      <c r="F46" s="1137"/>
      <c r="G46" s="1137"/>
      <c r="H46" s="1137"/>
      <c r="I46" s="1137"/>
      <c r="J46" s="1138"/>
      <c r="K46" s="51" t="s">
        <v>474</v>
      </c>
      <c r="L46" s="52" t="s">
        <v>474</v>
      </c>
      <c r="M46" s="52" t="s">
        <v>474</v>
      </c>
      <c r="N46" s="52" t="s">
        <v>474</v>
      </c>
      <c r="O46" s="53" t="s">
        <v>474</v>
      </c>
      <c r="P46" s="36"/>
      <c r="Q46" s="36"/>
      <c r="R46" s="36"/>
      <c r="S46" s="36"/>
      <c r="T46" s="36"/>
      <c r="U46" s="36"/>
    </row>
    <row r="47" spans="1:21" ht="30.75" customHeight="1" x14ac:dyDescent="0.15">
      <c r="A47" s="36"/>
      <c r="B47" s="1160"/>
      <c r="C47" s="1161"/>
      <c r="D47" s="50"/>
      <c r="E47" s="1137" t="s">
        <v>13</v>
      </c>
      <c r="F47" s="1137"/>
      <c r="G47" s="1137"/>
      <c r="H47" s="1137"/>
      <c r="I47" s="1137"/>
      <c r="J47" s="1138"/>
      <c r="K47" s="51">
        <v>3429</v>
      </c>
      <c r="L47" s="52">
        <v>2201</v>
      </c>
      <c r="M47" s="52">
        <v>1939</v>
      </c>
      <c r="N47" s="52">
        <v>2057</v>
      </c>
      <c r="O47" s="53">
        <v>1944</v>
      </c>
      <c r="P47" s="36"/>
      <c r="Q47" s="36"/>
      <c r="R47" s="36"/>
      <c r="S47" s="36"/>
      <c r="T47" s="36"/>
      <c r="U47" s="36"/>
    </row>
    <row r="48" spans="1:21" ht="30.75" customHeight="1" x14ac:dyDescent="0.15">
      <c r="A48" s="36"/>
      <c r="B48" s="1160"/>
      <c r="C48" s="1161"/>
      <c r="D48" s="50"/>
      <c r="E48" s="1137" t="s">
        <v>14</v>
      </c>
      <c r="F48" s="1137"/>
      <c r="G48" s="1137"/>
      <c r="H48" s="1137"/>
      <c r="I48" s="1137"/>
      <c r="J48" s="1138"/>
      <c r="K48" s="51">
        <v>834</v>
      </c>
      <c r="L48" s="52">
        <v>1037</v>
      </c>
      <c r="M48" s="52">
        <v>1042</v>
      </c>
      <c r="N48" s="52">
        <v>1040</v>
      </c>
      <c r="O48" s="53">
        <v>1014</v>
      </c>
      <c r="P48" s="36"/>
      <c r="Q48" s="36"/>
      <c r="R48" s="36"/>
      <c r="S48" s="36"/>
      <c r="T48" s="36"/>
      <c r="U48" s="36"/>
    </row>
    <row r="49" spans="1:21" ht="30.75" customHeight="1" x14ac:dyDescent="0.15">
      <c r="A49" s="36"/>
      <c r="B49" s="1160"/>
      <c r="C49" s="1161"/>
      <c r="D49" s="50"/>
      <c r="E49" s="1137" t="s">
        <v>15</v>
      </c>
      <c r="F49" s="1137"/>
      <c r="G49" s="1137"/>
      <c r="H49" s="1137"/>
      <c r="I49" s="1137"/>
      <c r="J49" s="1138"/>
      <c r="K49" s="51" t="s">
        <v>474</v>
      </c>
      <c r="L49" s="52" t="s">
        <v>474</v>
      </c>
      <c r="M49" s="52" t="s">
        <v>474</v>
      </c>
      <c r="N49" s="52" t="s">
        <v>474</v>
      </c>
      <c r="O49" s="53" t="s">
        <v>474</v>
      </c>
      <c r="P49" s="36"/>
      <c r="Q49" s="36"/>
      <c r="R49" s="36"/>
      <c r="S49" s="36"/>
      <c r="T49" s="36"/>
      <c r="U49" s="36"/>
    </row>
    <row r="50" spans="1:21" ht="30.75" customHeight="1" x14ac:dyDescent="0.15">
      <c r="A50" s="36"/>
      <c r="B50" s="1160"/>
      <c r="C50" s="1161"/>
      <c r="D50" s="50"/>
      <c r="E50" s="1137" t="s">
        <v>16</v>
      </c>
      <c r="F50" s="1137"/>
      <c r="G50" s="1137"/>
      <c r="H50" s="1137"/>
      <c r="I50" s="1137"/>
      <c r="J50" s="1138"/>
      <c r="K50" s="51">
        <v>377</v>
      </c>
      <c r="L50" s="52">
        <v>197</v>
      </c>
      <c r="M50" s="52">
        <v>94</v>
      </c>
      <c r="N50" s="52">
        <v>86</v>
      </c>
      <c r="O50" s="53">
        <v>78</v>
      </c>
      <c r="P50" s="36"/>
      <c r="Q50" s="36"/>
      <c r="R50" s="36"/>
      <c r="S50" s="36"/>
      <c r="T50" s="36"/>
      <c r="U50" s="36"/>
    </row>
    <row r="51" spans="1:21" ht="30.75" customHeight="1" x14ac:dyDescent="0.15">
      <c r="A51" s="36"/>
      <c r="B51" s="1162"/>
      <c r="C51" s="1163"/>
      <c r="D51" s="54"/>
      <c r="E51" s="1137" t="s">
        <v>17</v>
      </c>
      <c r="F51" s="1137"/>
      <c r="G51" s="1137"/>
      <c r="H51" s="1137"/>
      <c r="I51" s="1137"/>
      <c r="J51" s="1138"/>
      <c r="K51" s="51">
        <v>0</v>
      </c>
      <c r="L51" s="52">
        <v>0</v>
      </c>
      <c r="M51" s="52">
        <v>0</v>
      </c>
      <c r="N51" s="52">
        <v>0</v>
      </c>
      <c r="O51" s="53">
        <v>0</v>
      </c>
      <c r="P51" s="36"/>
      <c r="Q51" s="36"/>
      <c r="R51" s="36"/>
      <c r="S51" s="36"/>
      <c r="T51" s="36"/>
      <c r="U51" s="36"/>
    </row>
    <row r="52" spans="1:21" ht="30.75" customHeight="1" x14ac:dyDescent="0.15">
      <c r="A52" s="36"/>
      <c r="B52" s="1135" t="s">
        <v>18</v>
      </c>
      <c r="C52" s="1136"/>
      <c r="D52" s="54"/>
      <c r="E52" s="1137" t="s">
        <v>19</v>
      </c>
      <c r="F52" s="1137"/>
      <c r="G52" s="1137"/>
      <c r="H52" s="1137"/>
      <c r="I52" s="1137"/>
      <c r="J52" s="1138"/>
      <c r="K52" s="51">
        <v>76092</v>
      </c>
      <c r="L52" s="52">
        <v>70471</v>
      </c>
      <c r="M52" s="52">
        <v>65559</v>
      </c>
      <c r="N52" s="52">
        <v>61039</v>
      </c>
      <c r="O52" s="53">
        <v>59202</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38951</v>
      </c>
      <c r="L53" s="57">
        <v>38921</v>
      </c>
      <c r="M53" s="57">
        <v>41855</v>
      </c>
      <c r="N53" s="57">
        <v>46629</v>
      </c>
      <c r="O53" s="58">
        <v>42042</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532</v>
      </c>
      <c r="P55" s="36"/>
      <c r="Q55" s="36"/>
      <c r="R55" s="36"/>
      <c r="S55" s="36"/>
      <c r="T55" s="36"/>
      <c r="U55" s="36"/>
    </row>
    <row r="56" spans="1:21" ht="30.75" customHeight="1" thickBot="1" x14ac:dyDescent="0.2">
      <c r="A56" s="36"/>
      <c r="B56" s="62"/>
      <c r="C56" s="63"/>
      <c r="D56" s="63"/>
      <c r="E56" s="64"/>
      <c r="F56" s="64"/>
      <c r="G56" s="64"/>
      <c r="H56" s="64"/>
      <c r="I56" s="64"/>
      <c r="J56" s="65" t="s">
        <v>3</v>
      </c>
      <c r="K56" s="66" t="s">
        <v>533</v>
      </c>
      <c r="L56" s="67" t="s">
        <v>534</v>
      </c>
      <c r="M56" s="67" t="s">
        <v>535</v>
      </c>
      <c r="N56" s="67" t="s">
        <v>536</v>
      </c>
      <c r="O56" s="68" t="s">
        <v>537</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7806</v>
      </c>
      <c r="L57" s="70">
        <v>2260</v>
      </c>
      <c r="M57" s="70">
        <v>2009</v>
      </c>
      <c r="N57" s="70">
        <v>2062</v>
      </c>
      <c r="O57" s="71">
        <v>2000</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18465</v>
      </c>
      <c r="L58" s="73">
        <v>10956</v>
      </c>
      <c r="M58" s="73">
        <v>15221</v>
      </c>
      <c r="N58" s="73">
        <v>17989</v>
      </c>
      <c r="O58" s="74">
        <v>11389</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9386</v>
      </c>
      <c r="L59" s="76">
        <v>5008</v>
      </c>
      <c r="M59" s="76">
        <v>4949</v>
      </c>
      <c r="N59" s="76">
        <v>4857</v>
      </c>
      <c r="O59" s="77">
        <v>4851</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row r="65" s="37" customFormat="1" ht="13.5" hidden="1" customHeight="1" x14ac:dyDescent="0.15"/>
    <row r="66" s="37" customFormat="1" ht="13.5" hidden="1" customHeight="1" x14ac:dyDescent="0.15"/>
    <row r="67" s="37" customFormat="1" ht="13.5" hidden="1" customHeight="1" x14ac:dyDescent="0.15"/>
    <row r="68" s="37" customFormat="1" ht="13.5" hidden="1" customHeight="1" x14ac:dyDescent="0.15"/>
  </sheetData>
  <sheetProtection algorithmName="SHA-512" hashValue="0Gb2BW8h5zGjR7k+5TqFEwBd3Qy2Ijp9mU3vQCefCWJrrTA3GqQAUcXTLiEVEclE9uQEN0pmCyptOxXiWyHIkw==" saltValue="Y0WnI3qv0GRIBmPiHTuZ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election activeCell="I48" sqref="I48"/>
    </sheetView>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513</v>
      </c>
      <c r="J40" s="363" t="s">
        <v>514</v>
      </c>
      <c r="K40" s="363" t="s">
        <v>515</v>
      </c>
      <c r="L40" s="363" t="s">
        <v>516</v>
      </c>
      <c r="M40" s="364" t="s">
        <v>517</v>
      </c>
    </row>
    <row r="41" spans="2:13" ht="27.75" customHeight="1" x14ac:dyDescent="0.15">
      <c r="B41" s="1178" t="s">
        <v>30</v>
      </c>
      <c r="C41" s="1179"/>
      <c r="D41" s="87"/>
      <c r="E41" s="1180" t="s">
        <v>31</v>
      </c>
      <c r="F41" s="1180"/>
      <c r="G41" s="1180"/>
      <c r="H41" s="1181"/>
      <c r="I41" s="365">
        <v>1073670</v>
      </c>
      <c r="J41" s="366">
        <v>1035411</v>
      </c>
      <c r="K41" s="366">
        <v>1003575</v>
      </c>
      <c r="L41" s="366">
        <v>943883</v>
      </c>
      <c r="M41" s="367">
        <v>891901</v>
      </c>
    </row>
    <row r="42" spans="2:13" ht="27.75" customHeight="1" x14ac:dyDescent="0.15">
      <c r="B42" s="1168"/>
      <c r="C42" s="1169"/>
      <c r="D42" s="88"/>
      <c r="E42" s="1172" t="s">
        <v>32</v>
      </c>
      <c r="F42" s="1172"/>
      <c r="G42" s="1172"/>
      <c r="H42" s="1173"/>
      <c r="I42" s="368">
        <v>109</v>
      </c>
      <c r="J42" s="369" t="s">
        <v>474</v>
      </c>
      <c r="K42" s="369">
        <v>603</v>
      </c>
      <c r="L42" s="369">
        <v>901</v>
      </c>
      <c r="M42" s="370">
        <v>4672</v>
      </c>
    </row>
    <row r="43" spans="2:13" ht="27.75" customHeight="1" x14ac:dyDescent="0.15">
      <c r="B43" s="1168"/>
      <c r="C43" s="1169"/>
      <c r="D43" s="88"/>
      <c r="E43" s="1172" t="s">
        <v>33</v>
      </c>
      <c r="F43" s="1172"/>
      <c r="G43" s="1172"/>
      <c r="H43" s="1173"/>
      <c r="I43" s="368">
        <v>6685</v>
      </c>
      <c r="J43" s="369">
        <v>7038</v>
      </c>
      <c r="K43" s="369">
        <v>7165</v>
      </c>
      <c r="L43" s="369">
        <v>7826</v>
      </c>
      <c r="M43" s="370">
        <v>7619</v>
      </c>
    </row>
    <row r="44" spans="2:13" ht="27.75" customHeight="1" x14ac:dyDescent="0.15">
      <c r="B44" s="1168"/>
      <c r="C44" s="1169"/>
      <c r="D44" s="88"/>
      <c r="E44" s="1172" t="s">
        <v>34</v>
      </c>
      <c r="F44" s="1172"/>
      <c r="G44" s="1172"/>
      <c r="H44" s="1173"/>
      <c r="I44" s="368" t="s">
        <v>474</v>
      </c>
      <c r="J44" s="369" t="s">
        <v>474</v>
      </c>
      <c r="K44" s="369" t="s">
        <v>474</v>
      </c>
      <c r="L44" s="369" t="s">
        <v>474</v>
      </c>
      <c r="M44" s="370" t="s">
        <v>474</v>
      </c>
    </row>
    <row r="45" spans="2:13" ht="27.75" customHeight="1" x14ac:dyDescent="0.15">
      <c r="B45" s="1168"/>
      <c r="C45" s="1169"/>
      <c r="D45" s="88"/>
      <c r="E45" s="1172" t="s">
        <v>35</v>
      </c>
      <c r="F45" s="1172"/>
      <c r="G45" s="1172"/>
      <c r="H45" s="1173"/>
      <c r="I45" s="368">
        <v>136002</v>
      </c>
      <c r="J45" s="369">
        <v>132283</v>
      </c>
      <c r="K45" s="369">
        <v>128357</v>
      </c>
      <c r="L45" s="369">
        <v>124137</v>
      </c>
      <c r="M45" s="370">
        <v>126178</v>
      </c>
    </row>
    <row r="46" spans="2:13" ht="27.75" customHeight="1" x14ac:dyDescent="0.15">
      <c r="B46" s="1168"/>
      <c r="C46" s="1169"/>
      <c r="D46" s="89"/>
      <c r="E46" s="1182" t="s">
        <v>36</v>
      </c>
      <c r="F46" s="1182"/>
      <c r="G46" s="1182"/>
      <c r="H46" s="1183"/>
      <c r="I46" s="368">
        <v>305</v>
      </c>
      <c r="J46" s="369">
        <v>220</v>
      </c>
      <c r="K46" s="369">
        <v>178</v>
      </c>
      <c r="L46" s="369">
        <v>100</v>
      </c>
      <c r="M46" s="370">
        <v>28</v>
      </c>
    </row>
    <row r="47" spans="2:13" ht="27.75" customHeight="1" x14ac:dyDescent="0.15">
      <c r="B47" s="1168"/>
      <c r="C47" s="1169"/>
      <c r="D47" s="90"/>
      <c r="E47" s="1184" t="s">
        <v>37</v>
      </c>
      <c r="F47" s="1185"/>
      <c r="G47" s="1185"/>
      <c r="H47" s="1186"/>
      <c r="I47" s="368" t="s">
        <v>474</v>
      </c>
      <c r="J47" s="369" t="s">
        <v>474</v>
      </c>
      <c r="K47" s="369" t="s">
        <v>474</v>
      </c>
      <c r="L47" s="369" t="s">
        <v>474</v>
      </c>
      <c r="M47" s="370" t="s">
        <v>474</v>
      </c>
    </row>
    <row r="48" spans="2:13" ht="27.75" customHeight="1" x14ac:dyDescent="0.15">
      <c r="B48" s="1168"/>
      <c r="C48" s="1169"/>
      <c r="D48" s="88"/>
      <c r="E48" s="1172" t="s">
        <v>38</v>
      </c>
      <c r="F48" s="1172"/>
      <c r="G48" s="1172"/>
      <c r="H48" s="1173"/>
      <c r="I48" s="368" t="s">
        <v>474</v>
      </c>
      <c r="J48" s="369" t="s">
        <v>474</v>
      </c>
      <c r="K48" s="369" t="s">
        <v>474</v>
      </c>
      <c r="L48" s="369" t="s">
        <v>474</v>
      </c>
      <c r="M48" s="370" t="s">
        <v>474</v>
      </c>
    </row>
    <row r="49" spans="2:13" ht="27.75" customHeight="1" x14ac:dyDescent="0.15">
      <c r="B49" s="1170"/>
      <c r="C49" s="1171"/>
      <c r="D49" s="88"/>
      <c r="E49" s="1172" t="s">
        <v>39</v>
      </c>
      <c r="F49" s="1172"/>
      <c r="G49" s="1172"/>
      <c r="H49" s="1173"/>
      <c r="I49" s="368" t="s">
        <v>474</v>
      </c>
      <c r="J49" s="369" t="s">
        <v>474</v>
      </c>
      <c r="K49" s="369" t="s">
        <v>474</v>
      </c>
      <c r="L49" s="369" t="s">
        <v>474</v>
      </c>
      <c r="M49" s="370" t="s">
        <v>474</v>
      </c>
    </row>
    <row r="50" spans="2:13" ht="27.75" customHeight="1" x14ac:dyDescent="0.15">
      <c r="B50" s="1166" t="s">
        <v>40</v>
      </c>
      <c r="C50" s="1167"/>
      <c r="D50" s="91"/>
      <c r="E50" s="1172" t="s">
        <v>41</v>
      </c>
      <c r="F50" s="1172"/>
      <c r="G50" s="1172"/>
      <c r="H50" s="1173"/>
      <c r="I50" s="368">
        <v>99030</v>
      </c>
      <c r="J50" s="369">
        <v>106795</v>
      </c>
      <c r="K50" s="369">
        <v>136372</v>
      </c>
      <c r="L50" s="369">
        <v>137229</v>
      </c>
      <c r="M50" s="370">
        <v>146337</v>
      </c>
    </row>
    <row r="51" spans="2:13" ht="27.75" customHeight="1" x14ac:dyDescent="0.15">
      <c r="B51" s="1168"/>
      <c r="C51" s="1169"/>
      <c r="D51" s="88"/>
      <c r="E51" s="1172" t="s">
        <v>42</v>
      </c>
      <c r="F51" s="1172"/>
      <c r="G51" s="1172"/>
      <c r="H51" s="1173"/>
      <c r="I51" s="368">
        <v>18421</v>
      </c>
      <c r="J51" s="369">
        <v>18040</v>
      </c>
      <c r="K51" s="369">
        <v>18348</v>
      </c>
      <c r="L51" s="369">
        <v>18347</v>
      </c>
      <c r="M51" s="370">
        <v>17690</v>
      </c>
    </row>
    <row r="52" spans="2:13" ht="27.75" customHeight="1" x14ac:dyDescent="0.15">
      <c r="B52" s="1170"/>
      <c r="C52" s="1171"/>
      <c r="D52" s="88"/>
      <c r="E52" s="1172" t="s">
        <v>43</v>
      </c>
      <c r="F52" s="1172"/>
      <c r="G52" s="1172"/>
      <c r="H52" s="1173"/>
      <c r="I52" s="368">
        <v>760662</v>
      </c>
      <c r="J52" s="369">
        <v>747713</v>
      </c>
      <c r="K52" s="369">
        <v>712209</v>
      </c>
      <c r="L52" s="369">
        <v>682021</v>
      </c>
      <c r="M52" s="370">
        <v>659121</v>
      </c>
    </row>
    <row r="53" spans="2:13" ht="27.75" customHeight="1" thickBot="1" x14ac:dyDescent="0.2">
      <c r="B53" s="1174" t="s">
        <v>20</v>
      </c>
      <c r="C53" s="1175"/>
      <c r="D53" s="92"/>
      <c r="E53" s="1176" t="s">
        <v>44</v>
      </c>
      <c r="F53" s="1176"/>
      <c r="G53" s="1176"/>
      <c r="H53" s="1177"/>
      <c r="I53" s="371">
        <v>338657</v>
      </c>
      <c r="J53" s="372">
        <v>302404</v>
      </c>
      <c r="K53" s="372">
        <v>272949</v>
      </c>
      <c r="L53" s="372">
        <v>239249</v>
      </c>
      <c r="M53" s="373">
        <v>207248</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QG2h9dFnjZQWstKB5ViH3gNe4n1K9Cs93rcpU4CwMaDs1QUmc0ZBDcbANtAjt5GGIX16e04NLf9WiKoJxEaURw==" saltValue="kWXVLI1YbP7KiCnFf3Bk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515</v>
      </c>
      <c r="G54" s="100" t="s">
        <v>516</v>
      </c>
      <c r="H54" s="101" t="s">
        <v>517</v>
      </c>
    </row>
    <row r="55" spans="2:8" ht="52.5" customHeight="1" x14ac:dyDescent="0.15">
      <c r="B55" s="102"/>
      <c r="C55" s="1192" t="s">
        <v>46</v>
      </c>
      <c r="D55" s="1192"/>
      <c r="E55" s="1193"/>
      <c r="F55" s="103">
        <v>16378</v>
      </c>
      <c r="G55" s="103">
        <v>15987</v>
      </c>
      <c r="H55" s="104">
        <v>17547</v>
      </c>
    </row>
    <row r="56" spans="2:8" ht="52.5" customHeight="1" x14ac:dyDescent="0.15">
      <c r="B56" s="105"/>
      <c r="C56" s="1194" t="s">
        <v>47</v>
      </c>
      <c r="D56" s="1194"/>
      <c r="E56" s="1195"/>
      <c r="F56" s="106">
        <v>18744</v>
      </c>
      <c r="G56" s="106">
        <v>18747</v>
      </c>
      <c r="H56" s="107">
        <v>21107</v>
      </c>
    </row>
    <row r="57" spans="2:8" ht="53.25" customHeight="1" x14ac:dyDescent="0.15">
      <c r="B57" s="105"/>
      <c r="C57" s="1196" t="s">
        <v>48</v>
      </c>
      <c r="D57" s="1196"/>
      <c r="E57" s="1197"/>
      <c r="F57" s="108">
        <v>87167</v>
      </c>
      <c r="G57" s="108">
        <v>98733</v>
      </c>
      <c r="H57" s="109">
        <v>110671</v>
      </c>
    </row>
    <row r="58" spans="2:8" ht="45.75" customHeight="1" x14ac:dyDescent="0.15">
      <c r="B58" s="110"/>
      <c r="C58" s="1187" t="s">
        <v>565</v>
      </c>
      <c r="D58" s="1188"/>
      <c r="E58" s="1189"/>
      <c r="F58" s="111">
        <v>22873</v>
      </c>
      <c r="G58" s="111">
        <v>30365</v>
      </c>
      <c r="H58" s="112">
        <v>35969</v>
      </c>
    </row>
    <row r="59" spans="2:8" ht="45.75" customHeight="1" x14ac:dyDescent="0.15">
      <c r="B59" s="110"/>
      <c r="C59" s="1187" t="s">
        <v>566</v>
      </c>
      <c r="D59" s="1188"/>
      <c r="E59" s="1189"/>
      <c r="F59" s="111">
        <v>19759</v>
      </c>
      <c r="G59" s="111">
        <v>19761</v>
      </c>
      <c r="H59" s="112">
        <v>19375</v>
      </c>
    </row>
    <row r="60" spans="2:8" ht="45.75" customHeight="1" x14ac:dyDescent="0.15">
      <c r="B60" s="110"/>
      <c r="C60" s="1187" t="s">
        <v>567</v>
      </c>
      <c r="D60" s="1188"/>
      <c r="E60" s="1189"/>
      <c r="F60" s="111">
        <v>10356</v>
      </c>
      <c r="G60" s="111">
        <v>12044</v>
      </c>
      <c r="H60" s="112">
        <v>13904</v>
      </c>
    </row>
    <row r="61" spans="2:8" ht="45.75" customHeight="1" x14ac:dyDescent="0.15">
      <c r="B61" s="110"/>
      <c r="C61" s="1187" t="s">
        <v>568</v>
      </c>
      <c r="D61" s="1188"/>
      <c r="E61" s="1189"/>
      <c r="F61" s="111">
        <v>11507</v>
      </c>
      <c r="G61" s="111">
        <v>11509</v>
      </c>
      <c r="H61" s="112">
        <v>10884</v>
      </c>
    </row>
    <row r="62" spans="2:8" ht="45.75" customHeight="1" thickBot="1" x14ac:dyDescent="0.2">
      <c r="B62" s="113"/>
      <c r="C62" s="1187" t="s">
        <v>569</v>
      </c>
      <c r="D62" s="1188"/>
      <c r="E62" s="1189"/>
      <c r="F62" s="114">
        <v>2837</v>
      </c>
      <c r="G62" s="114">
        <v>5219</v>
      </c>
      <c r="H62" s="115">
        <v>7485</v>
      </c>
    </row>
    <row r="63" spans="2:8" ht="52.5" customHeight="1" thickBot="1" x14ac:dyDescent="0.2">
      <c r="B63" s="116"/>
      <c r="C63" s="1190" t="s">
        <v>49</v>
      </c>
      <c r="D63" s="1190"/>
      <c r="E63" s="1191"/>
      <c r="F63" s="117">
        <v>122289</v>
      </c>
      <c r="G63" s="117">
        <v>133468</v>
      </c>
      <c r="H63" s="118">
        <v>149326</v>
      </c>
    </row>
    <row r="64" spans="2:8" x14ac:dyDescent="0.15"/>
  </sheetData>
  <sheetProtection algorithmName="SHA-512" hashValue="h2f+27taJJnM9lTE0rLcFUsFUmQ0u43KqDKi366wlHHIMWH0HNAbI5/nKCPLP/y9IFH+zgFXaJDA9xUthseO8Q==" saltValue="tIWczoYsqFzXvJitIvFt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506</v>
      </c>
      <c r="B3" s="134"/>
      <c r="C3" s="135"/>
      <c r="D3" s="136">
        <v>101297</v>
      </c>
      <c r="E3" s="137"/>
      <c r="F3" s="138">
        <v>111577</v>
      </c>
      <c r="G3" s="139"/>
      <c r="H3" s="140"/>
    </row>
    <row r="4" spans="1:8" x14ac:dyDescent="0.15">
      <c r="A4" s="141"/>
      <c r="B4" s="142"/>
      <c r="C4" s="143"/>
      <c r="D4" s="144">
        <v>32141</v>
      </c>
      <c r="E4" s="145"/>
      <c r="F4" s="146">
        <v>26257</v>
      </c>
      <c r="G4" s="147"/>
      <c r="H4" s="148"/>
    </row>
    <row r="5" spans="1:8" x14ac:dyDescent="0.15">
      <c r="A5" s="129" t="s">
        <v>508</v>
      </c>
      <c r="B5" s="134"/>
      <c r="C5" s="135"/>
      <c r="D5" s="136">
        <v>108946</v>
      </c>
      <c r="E5" s="137"/>
      <c r="F5" s="138">
        <v>122371</v>
      </c>
      <c r="G5" s="139"/>
      <c r="H5" s="140"/>
    </row>
    <row r="6" spans="1:8" x14ac:dyDescent="0.15">
      <c r="A6" s="141"/>
      <c r="B6" s="142"/>
      <c r="C6" s="143"/>
      <c r="D6" s="144">
        <v>31005</v>
      </c>
      <c r="E6" s="145"/>
      <c r="F6" s="146">
        <v>28038</v>
      </c>
      <c r="G6" s="147"/>
      <c r="H6" s="148"/>
    </row>
    <row r="7" spans="1:8" x14ac:dyDescent="0.15">
      <c r="A7" s="129" t="s">
        <v>509</v>
      </c>
      <c r="B7" s="134"/>
      <c r="C7" s="135"/>
      <c r="D7" s="136">
        <v>123649</v>
      </c>
      <c r="E7" s="137"/>
      <c r="F7" s="138">
        <v>125393</v>
      </c>
      <c r="G7" s="139"/>
      <c r="H7" s="140"/>
    </row>
    <row r="8" spans="1:8" x14ac:dyDescent="0.15">
      <c r="A8" s="141"/>
      <c r="B8" s="142"/>
      <c r="C8" s="143"/>
      <c r="D8" s="144">
        <v>37068</v>
      </c>
      <c r="E8" s="145"/>
      <c r="F8" s="146">
        <v>28054</v>
      </c>
      <c r="G8" s="147"/>
      <c r="H8" s="148"/>
    </row>
    <row r="9" spans="1:8" x14ac:dyDescent="0.15">
      <c r="A9" s="129" t="s">
        <v>510</v>
      </c>
      <c r="B9" s="134"/>
      <c r="C9" s="135"/>
      <c r="D9" s="136">
        <v>117698</v>
      </c>
      <c r="E9" s="137"/>
      <c r="F9" s="138">
        <v>115991</v>
      </c>
      <c r="G9" s="139"/>
      <c r="H9" s="140"/>
    </row>
    <row r="10" spans="1:8" x14ac:dyDescent="0.15">
      <c r="A10" s="141"/>
      <c r="B10" s="142"/>
      <c r="C10" s="143"/>
      <c r="D10" s="144">
        <v>35401</v>
      </c>
      <c r="E10" s="145"/>
      <c r="F10" s="146">
        <v>28546</v>
      </c>
      <c r="G10" s="147"/>
      <c r="H10" s="148"/>
    </row>
    <row r="11" spans="1:8" x14ac:dyDescent="0.15">
      <c r="A11" s="129" t="s">
        <v>511</v>
      </c>
      <c r="B11" s="134"/>
      <c r="C11" s="135"/>
      <c r="D11" s="136">
        <v>118162</v>
      </c>
      <c r="E11" s="137"/>
      <c r="F11" s="138">
        <v>118517</v>
      </c>
      <c r="G11" s="139"/>
      <c r="H11" s="140"/>
    </row>
    <row r="12" spans="1:8" x14ac:dyDescent="0.15">
      <c r="A12" s="141"/>
      <c r="B12" s="142"/>
      <c r="C12" s="149"/>
      <c r="D12" s="144">
        <v>35836</v>
      </c>
      <c r="E12" s="145"/>
      <c r="F12" s="146">
        <v>30926</v>
      </c>
      <c r="G12" s="147"/>
      <c r="H12" s="148"/>
    </row>
    <row r="13" spans="1:8" x14ac:dyDescent="0.15">
      <c r="A13" s="129"/>
      <c r="B13" s="134"/>
      <c r="C13" s="150"/>
      <c r="D13" s="151">
        <v>113950</v>
      </c>
      <c r="E13" s="152"/>
      <c r="F13" s="153">
        <v>118770</v>
      </c>
      <c r="G13" s="154"/>
      <c r="H13" s="140"/>
    </row>
    <row r="14" spans="1:8" x14ac:dyDescent="0.15">
      <c r="A14" s="141"/>
      <c r="B14" s="142"/>
      <c r="C14" s="143"/>
      <c r="D14" s="144">
        <v>34290</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0.64</v>
      </c>
      <c r="C19" s="155">
        <f>ROUND(VALUE(SUBSTITUTE(実質収支比率等に係る経年分析!G$48,"▲","-")),2)</f>
        <v>2.5</v>
      </c>
      <c r="D19" s="155">
        <f>ROUND(VALUE(SUBSTITUTE(実質収支比率等に係る経年分析!H$48,"▲","-")),2)</f>
        <v>2.0099999999999998</v>
      </c>
      <c r="E19" s="155">
        <f>ROUND(VALUE(SUBSTITUTE(実質収支比率等に係る経年分析!I$48,"▲","-")),2)</f>
        <v>2.0699999999999998</v>
      </c>
      <c r="F19" s="155">
        <f>ROUND(VALUE(SUBSTITUTE(実質収支比率等に係る経年分析!J$48,"▲","-")),2)</f>
        <v>1.56</v>
      </c>
    </row>
    <row r="20" spans="1:11" x14ac:dyDescent="0.15">
      <c r="A20" s="155" t="s">
        <v>54</v>
      </c>
      <c r="B20" s="155">
        <f>ROUND(VALUE(SUBSTITUTE(実質収支比率等に係る経年分析!F$47,"▲","-")),2)</f>
        <v>4.26</v>
      </c>
      <c r="C20" s="155">
        <f>ROUND(VALUE(SUBSTITUTE(実質収支比率等に係る経年分析!G$47,"▲","-")),2)</f>
        <v>3.76</v>
      </c>
      <c r="D20" s="155">
        <f>ROUND(VALUE(SUBSTITUTE(実質収支比率等に係る経年分析!H$47,"▲","-")),2)</f>
        <v>4.13</v>
      </c>
      <c r="E20" s="155">
        <f>ROUND(VALUE(SUBSTITUTE(実質収支比率等に係る経年分析!I$47,"▲","-")),2)</f>
        <v>4.1900000000000004</v>
      </c>
      <c r="F20" s="155">
        <f>ROUND(VALUE(SUBSTITUTE(実質収支比率等に係る経年分析!J$47,"▲","-")),2)</f>
        <v>4.6399999999999997</v>
      </c>
    </row>
    <row r="21" spans="1:11" x14ac:dyDescent="0.15">
      <c r="A21" s="155" t="s">
        <v>55</v>
      </c>
      <c r="B21" s="155">
        <f>IF(ISNUMBER(VALUE(SUBSTITUTE(実質収支比率等に係る経年分析!F$49,"▲","-"))),ROUND(VALUE(SUBSTITUTE(実質収支比率等に係る経年分析!F$49,"▲","-")),2),NA())</f>
        <v>-0.09</v>
      </c>
      <c r="C21" s="155">
        <f>IF(ISNUMBER(VALUE(SUBSTITUTE(実質収支比率等に係る経年分析!G$49,"▲","-"))),ROUND(VALUE(SUBSTITUTE(実質収支比率等に係る経年分析!G$49,"▲","-")),2),NA())</f>
        <v>1.1399999999999999</v>
      </c>
      <c r="D21" s="155">
        <f>IF(ISNUMBER(VALUE(SUBSTITUTE(実質収支比率等に係る経年分析!H$49,"▲","-"))),ROUND(VALUE(SUBSTITUTE(実質収支比率等に係る経年分析!H$49,"▲","-")),2),NA())</f>
        <v>-1.1000000000000001</v>
      </c>
      <c r="E21" s="155">
        <f>IF(ISNUMBER(VALUE(SUBSTITUTE(実質収支比率等に係る経年分析!I$49,"▲","-"))),ROUND(VALUE(SUBSTITUTE(実質収支比率等に係る経年分析!I$49,"▲","-")),2),NA())</f>
        <v>-1.1200000000000001</v>
      </c>
      <c r="F21" s="155">
        <f>IF(ISNUMBER(VALUE(SUBSTITUTE(実質収支比率等に係る経年分析!J$49,"▲","-"))),ROUND(VALUE(SUBSTITUTE(実質収支比率等に係る経年分析!J$49,"▲","-")),2),NA())</f>
        <v>-1.1100000000000001</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0.24</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0.05</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0.05</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0.05</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青森県療育福祉・医療療育センター特別会計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0.01</v>
      </c>
    </row>
    <row r="30" spans="1:11" x14ac:dyDescent="0.15">
      <c r="A30" s="156" t="str">
        <f>IF(連結実質赤字比率に係る赤字・黒字の構成分析!C$40="",NA(),連結実質赤字比率に係る赤字・黒字の構成分析!C$40)</f>
        <v>青森県証紙特別会計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0.04</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0.04</v>
      </c>
    </row>
    <row r="31" spans="1:11" x14ac:dyDescent="0.15">
      <c r="A31" s="156" t="str">
        <f>IF(連結実質赤字比率に係る赤字・黒字の構成分析!C$39="",NA(),連結実質赤字比率に係る赤字・黒字の構成分析!C$39)</f>
        <v>青森県管理特別会計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0.03</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0.05</v>
      </c>
    </row>
    <row r="32" spans="1:11" x14ac:dyDescent="0.15">
      <c r="A32" s="156" t="str">
        <f>IF(連結実質赤字比率に係る赤字・黒字の構成分析!C$38="",NA(),連結実質赤字比率に係る赤字・黒字の構成分析!C$38)</f>
        <v>青森県港湾整備事業特別会計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0.14000000000000001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0.12</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0.13</v>
      </c>
    </row>
    <row r="33" spans="1:16" x14ac:dyDescent="0.15">
      <c r="A33" s="156" t="str">
        <f>IF(連結実質赤字比率に係る赤字・黒字の構成分析!C$37="",NA(),連結実質赤字比率に係る赤字・黒字の構成分析!C$37)</f>
        <v>青森県工業用水道事業会計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0.76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0.82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0.88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0.92</v>
      </c>
    </row>
    <row r="34" spans="1:16" x14ac:dyDescent="0.15">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0.55000000000000004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2.4</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1.91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1.97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1.44</v>
      </c>
    </row>
    <row r="35" spans="1:16" x14ac:dyDescent="0.15">
      <c r="A35" s="156" t="str">
        <f>IF(連結実質赤字比率に係る赤字・黒字の構成分析!C$35="",NA(),連結実質赤字比率に係る赤字・黒字の構成分析!C$35)</f>
        <v>青森県国民健康保険特別会計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0.86</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1.36</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1.34</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1.51</v>
      </c>
    </row>
    <row r="36" spans="1:16" x14ac:dyDescent="0.15">
      <c r="A36" s="156" t="str">
        <f>IF(連結実質赤字比率に係る赤字・黒字の構成分析!C$34="",NA(),連結実質赤字比率に係る赤字・黒字の構成分析!C$34)</f>
        <v>青森県病院事業会計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3.15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3.27</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3.54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3.92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3.45</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76092</v>
      </c>
      <c r="E42" s="157"/>
      <c r="F42" s="157"/>
      <c r="G42" s="157">
        <f>'実質公債費比率（分子）の構造'!L$52</f>
        <v>70471</v>
      </c>
      <c r="H42" s="157"/>
      <c r="I42" s="157"/>
      <c r="J42" s="157">
        <f>'実質公債費比率（分子）の構造'!M$52</f>
        <v>65559</v>
      </c>
      <c r="K42" s="157"/>
      <c r="L42" s="157"/>
      <c r="M42" s="157">
        <f>'実質公債費比率（分子）の構造'!N$52</f>
        <v>61039</v>
      </c>
      <c r="N42" s="157"/>
      <c r="O42" s="157"/>
      <c r="P42" s="157">
        <f>'実質公債費比率（分子）の構造'!O$52</f>
        <v>59202</v>
      </c>
    </row>
    <row r="43" spans="1:16" x14ac:dyDescent="0.15">
      <c r="A43" s="157" t="s">
        <v>17</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15">
      <c r="A44" s="157" t="s">
        <v>63</v>
      </c>
      <c r="B44" s="157">
        <f>'実質公債費比率（分子）の構造'!K$50</f>
        <v>377</v>
      </c>
      <c r="C44" s="157"/>
      <c r="D44" s="157"/>
      <c r="E44" s="157">
        <f>'実質公債費比率（分子）の構造'!L$50</f>
        <v>197</v>
      </c>
      <c r="F44" s="157"/>
      <c r="G44" s="157"/>
      <c r="H44" s="157">
        <f>'実質公債費比率（分子）の構造'!M$50</f>
        <v>94</v>
      </c>
      <c r="I44" s="157"/>
      <c r="J44" s="157"/>
      <c r="K44" s="157">
        <f>'実質公債費比率（分子）の構造'!N$50</f>
        <v>86</v>
      </c>
      <c r="L44" s="157"/>
      <c r="M44" s="157"/>
      <c r="N44" s="157">
        <f>'実質公債費比率（分子）の構造'!O$50</f>
        <v>78</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834</v>
      </c>
      <c r="C46" s="157"/>
      <c r="D46" s="157"/>
      <c r="E46" s="157">
        <f>'実質公債費比率（分子）の構造'!L$48</f>
        <v>1037</v>
      </c>
      <c r="F46" s="157"/>
      <c r="G46" s="157"/>
      <c r="H46" s="157">
        <f>'実質公債費比率（分子）の構造'!M$48</f>
        <v>1042</v>
      </c>
      <c r="I46" s="157"/>
      <c r="J46" s="157"/>
      <c r="K46" s="157">
        <f>'実質公債費比率（分子）の構造'!N$48</f>
        <v>1040</v>
      </c>
      <c r="L46" s="157"/>
      <c r="M46" s="157"/>
      <c r="N46" s="157">
        <f>'実質公債費比率（分子）の構造'!O$48</f>
        <v>1014</v>
      </c>
      <c r="O46" s="157"/>
      <c r="P46" s="157"/>
    </row>
    <row r="47" spans="1:16" x14ac:dyDescent="0.15">
      <c r="A47" s="157" t="s">
        <v>13</v>
      </c>
      <c r="B47" s="157">
        <f>'実質公債費比率（分子）の構造'!K$47</f>
        <v>3429</v>
      </c>
      <c r="C47" s="157"/>
      <c r="D47" s="157"/>
      <c r="E47" s="157">
        <f>'実質公債費比率（分子）の構造'!L$47</f>
        <v>2201</v>
      </c>
      <c r="F47" s="157"/>
      <c r="G47" s="157"/>
      <c r="H47" s="157">
        <f>'実質公債費比率（分子）の構造'!M$47</f>
        <v>1939</v>
      </c>
      <c r="I47" s="157"/>
      <c r="J47" s="157"/>
      <c r="K47" s="157">
        <f>'実質公債費比率（分子）の構造'!N$47</f>
        <v>2057</v>
      </c>
      <c r="L47" s="157"/>
      <c r="M47" s="157"/>
      <c r="N47" s="157">
        <f>'実質公債費比率（分子）の構造'!O$47</f>
        <v>1944</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110403</v>
      </c>
      <c r="C49" s="157"/>
      <c r="D49" s="157"/>
      <c r="E49" s="157">
        <f>'実質公債費比率（分子）の構造'!L$45</f>
        <v>105957</v>
      </c>
      <c r="F49" s="157"/>
      <c r="G49" s="157"/>
      <c r="H49" s="157">
        <f>'実質公債費比率（分子）の構造'!M$45</f>
        <v>104339</v>
      </c>
      <c r="I49" s="157"/>
      <c r="J49" s="157"/>
      <c r="K49" s="157">
        <f>'実質公債費比率（分子）の構造'!N$45</f>
        <v>104485</v>
      </c>
      <c r="L49" s="157"/>
      <c r="M49" s="157"/>
      <c r="N49" s="157">
        <f>'実質公債費比率（分子）の構造'!O$45</f>
        <v>98208</v>
      </c>
      <c r="O49" s="157"/>
      <c r="P49" s="157"/>
    </row>
    <row r="50" spans="1:16" x14ac:dyDescent="0.15">
      <c r="A50" s="157" t="s">
        <v>68</v>
      </c>
      <c r="B50" s="157" t="e">
        <f>NA()</f>
        <v>#N/A</v>
      </c>
      <c r="C50" s="157">
        <f>IF(ISNUMBER('実質公債費比率（分子）の構造'!K$53),'実質公債費比率（分子）の構造'!K$53,NA())</f>
        <v>38951</v>
      </c>
      <c r="D50" s="157" t="e">
        <f>NA()</f>
        <v>#N/A</v>
      </c>
      <c r="E50" s="157" t="e">
        <f>NA()</f>
        <v>#N/A</v>
      </c>
      <c r="F50" s="157">
        <f>IF(ISNUMBER('実質公債費比率（分子）の構造'!L$53),'実質公債費比率（分子）の構造'!L$53,NA())</f>
        <v>38921</v>
      </c>
      <c r="G50" s="157" t="e">
        <f>NA()</f>
        <v>#N/A</v>
      </c>
      <c r="H50" s="157" t="e">
        <f>NA()</f>
        <v>#N/A</v>
      </c>
      <c r="I50" s="157">
        <f>IF(ISNUMBER('実質公債費比率（分子）の構造'!M$53),'実質公債費比率（分子）の構造'!M$53,NA())</f>
        <v>41855</v>
      </c>
      <c r="J50" s="157" t="e">
        <f>NA()</f>
        <v>#N/A</v>
      </c>
      <c r="K50" s="157" t="e">
        <f>NA()</f>
        <v>#N/A</v>
      </c>
      <c r="L50" s="157">
        <f>IF(ISNUMBER('実質公債費比率（分子）の構造'!N$53),'実質公債費比率（分子）の構造'!N$53,NA())</f>
        <v>46629</v>
      </c>
      <c r="M50" s="157" t="e">
        <f>NA()</f>
        <v>#N/A</v>
      </c>
      <c r="N50" s="157" t="e">
        <f>NA()</f>
        <v>#N/A</v>
      </c>
      <c r="O50" s="157">
        <f>IF(ISNUMBER('実質公債費比率（分子）の構造'!O$53),'実質公債費比率（分子）の構造'!O$53,NA())</f>
        <v>42042</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760662</v>
      </c>
      <c r="E56" s="156"/>
      <c r="F56" s="156"/>
      <c r="G56" s="156">
        <f>'将来負担比率（分子）の構造'!J$52</f>
        <v>747713</v>
      </c>
      <c r="H56" s="156"/>
      <c r="I56" s="156"/>
      <c r="J56" s="156">
        <f>'将来負担比率（分子）の構造'!K$52</f>
        <v>712209</v>
      </c>
      <c r="K56" s="156"/>
      <c r="L56" s="156"/>
      <c r="M56" s="156">
        <f>'将来負担比率（分子）の構造'!L$52</f>
        <v>682021</v>
      </c>
      <c r="N56" s="156"/>
      <c r="O56" s="156"/>
      <c r="P56" s="156">
        <f>'将来負担比率（分子）の構造'!M$52</f>
        <v>659121</v>
      </c>
    </row>
    <row r="57" spans="1:16" x14ac:dyDescent="0.15">
      <c r="A57" s="156" t="s">
        <v>42</v>
      </c>
      <c r="B57" s="156"/>
      <c r="C57" s="156"/>
      <c r="D57" s="156">
        <f>'将来負担比率（分子）の構造'!I$51</f>
        <v>18421</v>
      </c>
      <c r="E57" s="156"/>
      <c r="F57" s="156"/>
      <c r="G57" s="156">
        <f>'将来負担比率（分子）の構造'!J$51</f>
        <v>18040</v>
      </c>
      <c r="H57" s="156"/>
      <c r="I57" s="156"/>
      <c r="J57" s="156">
        <f>'将来負担比率（分子）の構造'!K$51</f>
        <v>18348</v>
      </c>
      <c r="K57" s="156"/>
      <c r="L57" s="156"/>
      <c r="M57" s="156">
        <f>'将来負担比率（分子）の構造'!L$51</f>
        <v>18347</v>
      </c>
      <c r="N57" s="156"/>
      <c r="O57" s="156"/>
      <c r="P57" s="156">
        <f>'将来負担比率（分子）の構造'!M$51</f>
        <v>17690</v>
      </c>
    </row>
    <row r="58" spans="1:16" x14ac:dyDescent="0.15">
      <c r="A58" s="156" t="s">
        <v>41</v>
      </c>
      <c r="B58" s="156"/>
      <c r="C58" s="156"/>
      <c r="D58" s="156">
        <f>'将来負担比率（分子）の構造'!I$50</f>
        <v>99030</v>
      </c>
      <c r="E58" s="156"/>
      <c r="F58" s="156"/>
      <c r="G58" s="156">
        <f>'将来負担比率（分子）の構造'!J$50</f>
        <v>106795</v>
      </c>
      <c r="H58" s="156"/>
      <c r="I58" s="156"/>
      <c r="J58" s="156">
        <f>'将来負担比率（分子）の構造'!K$50</f>
        <v>136372</v>
      </c>
      <c r="K58" s="156"/>
      <c r="L58" s="156"/>
      <c r="M58" s="156">
        <f>'将来負担比率（分子）の構造'!L$50</f>
        <v>137229</v>
      </c>
      <c r="N58" s="156"/>
      <c r="O58" s="156"/>
      <c r="P58" s="156">
        <f>'将来負担比率（分子）の構造'!M$50</f>
        <v>146337</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305</v>
      </c>
      <c r="C61" s="156"/>
      <c r="D61" s="156"/>
      <c r="E61" s="156">
        <f>'将来負担比率（分子）の構造'!J$46</f>
        <v>220</v>
      </c>
      <c r="F61" s="156"/>
      <c r="G61" s="156"/>
      <c r="H61" s="156">
        <f>'将来負担比率（分子）の構造'!K$46</f>
        <v>178</v>
      </c>
      <c r="I61" s="156"/>
      <c r="J61" s="156"/>
      <c r="K61" s="156">
        <f>'将来負担比率（分子）の構造'!L$46</f>
        <v>100</v>
      </c>
      <c r="L61" s="156"/>
      <c r="M61" s="156"/>
      <c r="N61" s="156">
        <f>'将来負担比率（分子）の構造'!M$46</f>
        <v>28</v>
      </c>
      <c r="O61" s="156"/>
      <c r="P61" s="156"/>
    </row>
    <row r="62" spans="1:16" x14ac:dyDescent="0.15">
      <c r="A62" s="156" t="s">
        <v>35</v>
      </c>
      <c r="B62" s="156">
        <f>'将来負担比率（分子）の構造'!I$45</f>
        <v>136002</v>
      </c>
      <c r="C62" s="156"/>
      <c r="D62" s="156"/>
      <c r="E62" s="156">
        <f>'将来負担比率（分子）の構造'!J$45</f>
        <v>132283</v>
      </c>
      <c r="F62" s="156"/>
      <c r="G62" s="156"/>
      <c r="H62" s="156">
        <f>'将来負担比率（分子）の構造'!K$45</f>
        <v>128357</v>
      </c>
      <c r="I62" s="156"/>
      <c r="J62" s="156"/>
      <c r="K62" s="156">
        <f>'将来負担比率（分子）の構造'!L$45</f>
        <v>124137</v>
      </c>
      <c r="L62" s="156"/>
      <c r="M62" s="156"/>
      <c r="N62" s="156">
        <f>'将来負担比率（分子）の構造'!M$45</f>
        <v>126178</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6685</v>
      </c>
      <c r="C64" s="156"/>
      <c r="D64" s="156"/>
      <c r="E64" s="156">
        <f>'将来負担比率（分子）の構造'!J$43</f>
        <v>7038</v>
      </c>
      <c r="F64" s="156"/>
      <c r="G64" s="156"/>
      <c r="H64" s="156">
        <f>'将来負担比率（分子）の構造'!K$43</f>
        <v>7165</v>
      </c>
      <c r="I64" s="156"/>
      <c r="J64" s="156"/>
      <c r="K64" s="156">
        <f>'将来負担比率（分子）の構造'!L$43</f>
        <v>7826</v>
      </c>
      <c r="L64" s="156"/>
      <c r="M64" s="156"/>
      <c r="N64" s="156">
        <f>'将来負担比率（分子）の構造'!M$43</f>
        <v>7619</v>
      </c>
      <c r="O64" s="156"/>
      <c r="P64" s="156"/>
    </row>
    <row r="65" spans="1:16" x14ac:dyDescent="0.15">
      <c r="A65" s="156" t="s">
        <v>32</v>
      </c>
      <c r="B65" s="156">
        <f>'将来負担比率（分子）の構造'!I$42</f>
        <v>109</v>
      </c>
      <c r="C65" s="156"/>
      <c r="D65" s="156"/>
      <c r="E65" s="156" t="str">
        <f>'将来負担比率（分子）の構造'!J$42</f>
        <v>-</v>
      </c>
      <c r="F65" s="156"/>
      <c r="G65" s="156"/>
      <c r="H65" s="156">
        <f>'将来負担比率（分子）の構造'!K$42</f>
        <v>603</v>
      </c>
      <c r="I65" s="156"/>
      <c r="J65" s="156"/>
      <c r="K65" s="156">
        <f>'将来負担比率（分子）の構造'!L$42</f>
        <v>901</v>
      </c>
      <c r="L65" s="156"/>
      <c r="M65" s="156"/>
      <c r="N65" s="156">
        <f>'将来負担比率（分子）の構造'!M$42</f>
        <v>4672</v>
      </c>
      <c r="O65" s="156"/>
      <c r="P65" s="156"/>
    </row>
    <row r="66" spans="1:16" x14ac:dyDescent="0.15">
      <c r="A66" s="156" t="s">
        <v>31</v>
      </c>
      <c r="B66" s="156">
        <f>'将来負担比率（分子）の構造'!I$41</f>
        <v>1073670</v>
      </c>
      <c r="C66" s="156"/>
      <c r="D66" s="156"/>
      <c r="E66" s="156">
        <f>'将来負担比率（分子）の構造'!J$41</f>
        <v>1035411</v>
      </c>
      <c r="F66" s="156"/>
      <c r="G66" s="156"/>
      <c r="H66" s="156">
        <f>'将来負担比率（分子）の構造'!K$41</f>
        <v>1003575</v>
      </c>
      <c r="I66" s="156"/>
      <c r="J66" s="156"/>
      <c r="K66" s="156">
        <f>'将来負担比率（分子）の構造'!L$41</f>
        <v>943883</v>
      </c>
      <c r="L66" s="156"/>
      <c r="M66" s="156"/>
      <c r="N66" s="156">
        <f>'将来負担比率（分子）の構造'!M$41</f>
        <v>891901</v>
      </c>
      <c r="O66" s="156"/>
      <c r="P66" s="156"/>
    </row>
    <row r="67" spans="1:16" x14ac:dyDescent="0.15">
      <c r="A67" s="156" t="s">
        <v>72</v>
      </c>
      <c r="B67" s="156" t="e">
        <f>NA()</f>
        <v>#N/A</v>
      </c>
      <c r="C67" s="156">
        <f>IF(ISNUMBER('将来負担比率（分子）の構造'!I$53), IF('将来負担比率（分子）の構造'!I$53 &lt; 0, 0, '将来負担比率（分子）の構造'!I$53), NA())</f>
        <v>338657</v>
      </c>
      <c r="D67" s="156" t="e">
        <f>NA()</f>
        <v>#N/A</v>
      </c>
      <c r="E67" s="156" t="e">
        <f>NA()</f>
        <v>#N/A</v>
      </c>
      <c r="F67" s="156">
        <f>IF(ISNUMBER('将来負担比率（分子）の構造'!J$53), IF('将来負担比率（分子）の構造'!J$53 &lt; 0, 0, '将来負担比率（分子）の構造'!J$53), NA())</f>
        <v>302404</v>
      </c>
      <c r="G67" s="156" t="e">
        <f>NA()</f>
        <v>#N/A</v>
      </c>
      <c r="H67" s="156" t="e">
        <f>NA()</f>
        <v>#N/A</v>
      </c>
      <c r="I67" s="156">
        <f>IF(ISNUMBER('将来負担比率（分子）の構造'!K$53), IF('将来負担比率（分子）の構造'!K$53 &lt; 0, 0, '将来負担比率（分子）の構造'!K$53), NA())</f>
        <v>272949</v>
      </c>
      <c r="J67" s="156" t="e">
        <f>NA()</f>
        <v>#N/A</v>
      </c>
      <c r="K67" s="156" t="e">
        <f>NA()</f>
        <v>#N/A</v>
      </c>
      <c r="L67" s="156">
        <f>IF(ISNUMBER('将来負担比率（分子）の構造'!L$53), IF('将来負担比率（分子）の構造'!L$53 &lt; 0, 0, '将来負担比率（分子）の構造'!L$53), NA())</f>
        <v>239249</v>
      </c>
      <c r="M67" s="156" t="e">
        <f>NA()</f>
        <v>#N/A</v>
      </c>
      <c r="N67" s="156" t="e">
        <f>NA()</f>
        <v>#N/A</v>
      </c>
      <c r="O67" s="156">
        <f>IF(ISNUMBER('将来負担比率（分子）の構造'!M$53), IF('将来負担比率（分子）の構造'!M$53 &lt; 0, 0, '将来負担比率（分子）の構造'!M$53), NA())</f>
        <v>207248</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16378</v>
      </c>
      <c r="C72" s="160">
        <f>基金残高に係る経年分析!G55</f>
        <v>15987</v>
      </c>
      <c r="D72" s="160">
        <f>基金残高に係る経年分析!H55</f>
        <v>17547</v>
      </c>
    </row>
    <row r="73" spans="1:16" x14ac:dyDescent="0.15">
      <c r="A73" s="159" t="s">
        <v>75</v>
      </c>
      <c r="B73" s="160">
        <f>基金残高に係る経年分析!F56</f>
        <v>18744</v>
      </c>
      <c r="C73" s="160">
        <f>基金残高に係る経年分析!G56</f>
        <v>18747</v>
      </c>
      <c r="D73" s="160">
        <f>基金残高に係る経年分析!H56</f>
        <v>21107</v>
      </c>
    </row>
    <row r="74" spans="1:16" x14ac:dyDescent="0.15">
      <c r="A74" s="159" t="s">
        <v>76</v>
      </c>
      <c r="B74" s="160">
        <f>基金残高に係る経年分析!F57</f>
        <v>87167</v>
      </c>
      <c r="C74" s="160">
        <f>基金残高に係る経年分析!G57</f>
        <v>98733</v>
      </c>
      <c r="D74" s="160">
        <f>基金残高に係る経年分析!H57</f>
        <v>110671</v>
      </c>
    </row>
  </sheetData>
  <sheetProtection algorithmName="SHA-512" hashValue="gDx8NO2FYSXtMu0rxPoX51VSqkRcfeF3bwm15vY3eiZsck9AOBFmdfkrqC+Pq1JLu2SIsAPXKHaQj6CdqPO7rg==" saltValue="KP/KlmLQG3uGqf2ouX+t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2025-03-18T23:43:49Z</cp:lastPrinted>
  <dcterms:created xsi:type="dcterms:W3CDTF">2025-02-12T10:16:18Z</dcterms:created>
  <dcterms:modified xsi:type="dcterms:W3CDTF">2025-03-18T23:48:23Z</dcterms:modified>
  <cp:category/>
</cp:coreProperties>
</file>